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timular.sharepoint.com/Gedeelde documenten/Lopende projecten MPZ/5. Projecten/1. Milieuthermometer Zorg/1. Officiele Milieuthermometer Zorg eisen/7. MTZ versie s.7 - (huidig)/"/>
    </mc:Choice>
  </mc:AlternateContent>
  <xr:revisionPtr revIDLastSave="6301" documentId="8_{6EFA9FBA-D146-4FB2-A4A5-94DB418F90D4}" xr6:coauthVersionLast="47" xr6:coauthVersionMax="47" xr10:uidLastSave="{CB92F194-3A4E-4CD6-A2BA-0B6AF4FAD49C}"/>
  <bookViews>
    <workbookView xWindow="28635" yWindow="-165" windowWidth="29130" windowHeight="15810" xr2:uid="{64EE4BED-CA1E-4A07-BFC6-A86413FF62A8}"/>
  </bookViews>
  <sheets>
    <sheet name="OVER HET WIJZIGINGENDOCUMENT" sheetId="4" r:id="rId1"/>
    <sheet name="INHOUDELIJK" sheetId="1" r:id="rId2"/>
    <sheet name="AMBITIE" sheetId="3" r:id="rId3"/>
    <sheet name="VERWIJSTABEL ANDERE SYSTEMEN" sheetId="5" r:id="rId4"/>
    <sheet name="PROCESTIPS PER EI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I10" i="3"/>
  <c r="J27" i="3"/>
  <c r="J28" i="3"/>
  <c r="J29" i="3"/>
  <c r="F27" i="3"/>
  <c r="I27" i="3" s="1"/>
  <c r="F28" i="3"/>
  <c r="I28" i="3" s="1"/>
  <c r="F29" i="3"/>
  <c r="I29" i="3" s="1"/>
  <c r="I6" i="3"/>
  <c r="G6" i="3"/>
  <c r="I7" i="3"/>
  <c r="G7" i="3"/>
  <c r="I8" i="3"/>
  <c r="G8" i="3"/>
  <c r="G10" i="3"/>
  <c r="I11" i="3"/>
  <c r="G11" i="3"/>
  <c r="I12" i="3"/>
  <c r="G12" i="3"/>
  <c r="AQ168" i="1"/>
  <c r="E14" i="3"/>
  <c r="AI183" i="1"/>
  <c r="AH183" i="1"/>
  <c r="AG183" i="1"/>
  <c r="AF183" i="1"/>
  <c r="AE183" i="1"/>
  <c r="AD183" i="1"/>
  <c r="AB183" i="1"/>
  <c r="AA183" i="1"/>
  <c r="Z183" i="1"/>
  <c r="Y183" i="1"/>
  <c r="X183" i="1"/>
  <c r="W183" i="1"/>
  <c r="AI182" i="1"/>
  <c r="AH182" i="1"/>
  <c r="AG182" i="1"/>
  <c r="AF182" i="1"/>
  <c r="AE182" i="1"/>
  <c r="AD182" i="1"/>
  <c r="AB182" i="1"/>
  <c r="AA182" i="1"/>
  <c r="Z182" i="1"/>
  <c r="Y182" i="1"/>
  <c r="X182" i="1"/>
  <c r="W182" i="1"/>
  <c r="AI181" i="1"/>
  <c r="AH181" i="1"/>
  <c r="AG181" i="1"/>
  <c r="AF181" i="1"/>
  <c r="AE181" i="1"/>
  <c r="AD181" i="1"/>
  <c r="AB181" i="1"/>
  <c r="AA181" i="1"/>
  <c r="Z181" i="1"/>
  <c r="Y181" i="1"/>
  <c r="X181" i="1"/>
  <c r="W181" i="1"/>
  <c r="AI180" i="1"/>
  <c r="AH180" i="1"/>
  <c r="AG180" i="1"/>
  <c r="AF180" i="1"/>
  <c r="AE180" i="1"/>
  <c r="AD180" i="1"/>
  <c r="AB180" i="1"/>
  <c r="AA180" i="1"/>
  <c r="Z180" i="1"/>
  <c r="Y180" i="1"/>
  <c r="X180" i="1"/>
  <c r="W180" i="1"/>
  <c r="AI179" i="1"/>
  <c r="AH179" i="1"/>
  <c r="AG179" i="1"/>
  <c r="AF179" i="1"/>
  <c r="AE179" i="1"/>
  <c r="AD179" i="1"/>
  <c r="AB179" i="1"/>
  <c r="AA179" i="1"/>
  <c r="Z179" i="1"/>
  <c r="Y179" i="1"/>
  <c r="X179" i="1"/>
  <c r="W179" i="1"/>
  <c r="AI178" i="1"/>
  <c r="AH178" i="1"/>
  <c r="AG178" i="1"/>
  <c r="AF178" i="1"/>
  <c r="AE178" i="1"/>
  <c r="AD178" i="1"/>
  <c r="AB178" i="1"/>
  <c r="AA178" i="1"/>
  <c r="Z178" i="1"/>
  <c r="Y178" i="1"/>
  <c r="X178" i="1"/>
  <c r="W178" i="1"/>
  <c r="AI177" i="1"/>
  <c r="AH177" i="1"/>
  <c r="AG177" i="1"/>
  <c r="AF177" i="1"/>
  <c r="AE177" i="1"/>
  <c r="AD177" i="1"/>
  <c r="AB177" i="1"/>
  <c r="AA177" i="1"/>
  <c r="Z177" i="1"/>
  <c r="Y177" i="1"/>
  <c r="X177" i="1"/>
  <c r="W177" i="1"/>
  <c r="AI176" i="1"/>
  <c r="AH176" i="1"/>
  <c r="AG176" i="1"/>
  <c r="AF176" i="1"/>
  <c r="AE176" i="1"/>
  <c r="AD176" i="1"/>
  <c r="AB176" i="1"/>
  <c r="AA176" i="1"/>
  <c r="Z176" i="1"/>
  <c r="Y176" i="1"/>
  <c r="X176" i="1"/>
  <c r="W176" i="1"/>
  <c r="AI175" i="1"/>
  <c r="AH175" i="1"/>
  <c r="AG175" i="1"/>
  <c r="AF175" i="1"/>
  <c r="AE175" i="1"/>
  <c r="AD175" i="1"/>
  <c r="AB175" i="1"/>
  <c r="AA175" i="1"/>
  <c r="Z175" i="1"/>
  <c r="Y175" i="1"/>
  <c r="X175" i="1"/>
  <c r="W175" i="1"/>
  <c r="AI174" i="1"/>
  <c r="AH174" i="1"/>
  <c r="AG174" i="1"/>
  <c r="AF174" i="1"/>
  <c r="AE174" i="1"/>
  <c r="AD174" i="1"/>
  <c r="AB174" i="1"/>
  <c r="AA174" i="1"/>
  <c r="Z174" i="1"/>
  <c r="Y174" i="1"/>
  <c r="X174" i="1"/>
  <c r="W174" i="1"/>
  <c r="AI173" i="1"/>
  <c r="AH173" i="1"/>
  <c r="AG173" i="1"/>
  <c r="AF173" i="1"/>
  <c r="AE173" i="1"/>
  <c r="AD173" i="1"/>
  <c r="AB173" i="1"/>
  <c r="AA173" i="1"/>
  <c r="Z173" i="1"/>
  <c r="Y173" i="1"/>
  <c r="X173" i="1"/>
  <c r="W173" i="1"/>
  <c r="AI172" i="1"/>
  <c r="AH172" i="1"/>
  <c r="AG172" i="1"/>
  <c r="AF172" i="1"/>
  <c r="AE172" i="1"/>
  <c r="AD172" i="1"/>
  <c r="AB172" i="1"/>
  <c r="AA172" i="1"/>
  <c r="Z172" i="1"/>
  <c r="Y172" i="1"/>
  <c r="X172" i="1"/>
  <c r="W172" i="1"/>
  <c r="AI171" i="1"/>
  <c r="AH171" i="1"/>
  <c r="AG171" i="1"/>
  <c r="AF171" i="1"/>
  <c r="AE171" i="1"/>
  <c r="AD171" i="1"/>
  <c r="AB171" i="1"/>
  <c r="AA171" i="1"/>
  <c r="Z171" i="1"/>
  <c r="Y171" i="1"/>
  <c r="X171" i="1"/>
  <c r="W171" i="1"/>
  <c r="AI170" i="1"/>
  <c r="AH170" i="1"/>
  <c r="AG170" i="1"/>
  <c r="AF170" i="1"/>
  <c r="AE170" i="1"/>
  <c r="AD170" i="1"/>
  <c r="AB170" i="1"/>
  <c r="AA170" i="1"/>
  <c r="Z170" i="1"/>
  <c r="Y170" i="1"/>
  <c r="X170" i="1"/>
  <c r="W170" i="1"/>
  <c r="AI169" i="1"/>
  <c r="AH169" i="1"/>
  <c r="AG169" i="1"/>
  <c r="AF169" i="1"/>
  <c r="AE169" i="1"/>
  <c r="AD169" i="1"/>
  <c r="AB169" i="1"/>
  <c r="AA169" i="1"/>
  <c r="Z169" i="1"/>
  <c r="Y169" i="1"/>
  <c r="X169" i="1"/>
  <c r="W169" i="1"/>
  <c r="AI167" i="1"/>
  <c r="AH167" i="1"/>
  <c r="AG167" i="1"/>
  <c r="AF167" i="1"/>
  <c r="AE167" i="1"/>
  <c r="AD167" i="1"/>
  <c r="AB167" i="1"/>
  <c r="AA167" i="1"/>
  <c r="Z167" i="1"/>
  <c r="Y167" i="1"/>
  <c r="X167" i="1"/>
  <c r="W167" i="1"/>
  <c r="AI166" i="1"/>
  <c r="AH166" i="1"/>
  <c r="AG166" i="1"/>
  <c r="AF166" i="1"/>
  <c r="AE166" i="1"/>
  <c r="AD166" i="1"/>
  <c r="AB166" i="1"/>
  <c r="AA166" i="1"/>
  <c r="Z166" i="1"/>
  <c r="Y166" i="1"/>
  <c r="X166" i="1"/>
  <c r="W166" i="1"/>
  <c r="AI164" i="1"/>
  <c r="AH164" i="1"/>
  <c r="AG164" i="1"/>
  <c r="AF164" i="1"/>
  <c r="AE164" i="1"/>
  <c r="AD164" i="1"/>
  <c r="AB164" i="1"/>
  <c r="AA164" i="1"/>
  <c r="Z164" i="1"/>
  <c r="Y164" i="1"/>
  <c r="X164" i="1"/>
  <c r="W164" i="1"/>
  <c r="AI163" i="1"/>
  <c r="AH163" i="1"/>
  <c r="AG163" i="1"/>
  <c r="AF163" i="1"/>
  <c r="AE163" i="1"/>
  <c r="AD163" i="1"/>
  <c r="AB163" i="1"/>
  <c r="AA163" i="1"/>
  <c r="Z163" i="1"/>
  <c r="Y163" i="1"/>
  <c r="X163" i="1"/>
  <c r="W163" i="1"/>
  <c r="AI162" i="1"/>
  <c r="AH162" i="1"/>
  <c r="AG162" i="1"/>
  <c r="AF162" i="1"/>
  <c r="AE162" i="1"/>
  <c r="AD162" i="1"/>
  <c r="AB162" i="1"/>
  <c r="AA162" i="1"/>
  <c r="Z162" i="1"/>
  <c r="Y162" i="1"/>
  <c r="X162" i="1"/>
  <c r="W162" i="1"/>
  <c r="AI161" i="1"/>
  <c r="AH161" i="1"/>
  <c r="AG161" i="1"/>
  <c r="AF161" i="1"/>
  <c r="AE161" i="1"/>
  <c r="AD161" i="1"/>
  <c r="AB161" i="1"/>
  <c r="AA161" i="1"/>
  <c r="Z161" i="1"/>
  <c r="Y161" i="1"/>
  <c r="X161" i="1"/>
  <c r="W161" i="1"/>
  <c r="AI160" i="1"/>
  <c r="AH160" i="1"/>
  <c r="AG160" i="1"/>
  <c r="AF160" i="1"/>
  <c r="AE160" i="1"/>
  <c r="AD160" i="1"/>
  <c r="AB160" i="1"/>
  <c r="AA160" i="1"/>
  <c r="Z160" i="1"/>
  <c r="Y160" i="1"/>
  <c r="X160" i="1"/>
  <c r="W160" i="1"/>
  <c r="AI159" i="1"/>
  <c r="AH159" i="1"/>
  <c r="AG159" i="1"/>
  <c r="AF159" i="1"/>
  <c r="AE159" i="1"/>
  <c r="AD159" i="1"/>
  <c r="AB159" i="1"/>
  <c r="AA159" i="1"/>
  <c r="Z159" i="1"/>
  <c r="Y159" i="1"/>
  <c r="X159" i="1"/>
  <c r="W159" i="1"/>
  <c r="AI158" i="1"/>
  <c r="AH158" i="1"/>
  <c r="AG158" i="1"/>
  <c r="AF158" i="1"/>
  <c r="AE158" i="1"/>
  <c r="AD158" i="1"/>
  <c r="AB158" i="1"/>
  <c r="AA158" i="1"/>
  <c r="Z158" i="1"/>
  <c r="Y158" i="1"/>
  <c r="X158" i="1"/>
  <c r="W158" i="1"/>
  <c r="AI157" i="1"/>
  <c r="AH157" i="1"/>
  <c r="AG157" i="1"/>
  <c r="AF157" i="1"/>
  <c r="AE157" i="1"/>
  <c r="AD157" i="1"/>
  <c r="AB157" i="1"/>
  <c r="AA157" i="1"/>
  <c r="Z157" i="1"/>
  <c r="Y157" i="1"/>
  <c r="X157" i="1"/>
  <c r="W157" i="1"/>
  <c r="AI156" i="1"/>
  <c r="AH156" i="1"/>
  <c r="AG156" i="1"/>
  <c r="AF156" i="1"/>
  <c r="AE156" i="1"/>
  <c r="AD156" i="1"/>
  <c r="AB156" i="1"/>
  <c r="AA156" i="1"/>
  <c r="Z156" i="1"/>
  <c r="Y156" i="1"/>
  <c r="X156" i="1"/>
  <c r="W156" i="1"/>
  <c r="AI155" i="1"/>
  <c r="AH155" i="1"/>
  <c r="AG155" i="1"/>
  <c r="AF155" i="1"/>
  <c r="AE155" i="1"/>
  <c r="AD155" i="1"/>
  <c r="AB155" i="1"/>
  <c r="AA155" i="1"/>
  <c r="Z155" i="1"/>
  <c r="Y155" i="1"/>
  <c r="X155" i="1"/>
  <c r="W155" i="1"/>
  <c r="AI154" i="1"/>
  <c r="AH154" i="1"/>
  <c r="AG154" i="1"/>
  <c r="AF154" i="1"/>
  <c r="AE154" i="1"/>
  <c r="AD154" i="1"/>
  <c r="AB154" i="1"/>
  <c r="AA154" i="1"/>
  <c r="Z154" i="1"/>
  <c r="Y154" i="1"/>
  <c r="X154" i="1"/>
  <c r="W154" i="1"/>
  <c r="AI153" i="1"/>
  <c r="AH153" i="1"/>
  <c r="AG153" i="1"/>
  <c r="AF153" i="1"/>
  <c r="AE153" i="1"/>
  <c r="AD153" i="1"/>
  <c r="AB153" i="1"/>
  <c r="AA153" i="1"/>
  <c r="Z153" i="1"/>
  <c r="Y153" i="1"/>
  <c r="X153" i="1"/>
  <c r="W153" i="1"/>
  <c r="AI152" i="1"/>
  <c r="AH152" i="1"/>
  <c r="AG152" i="1"/>
  <c r="AF152" i="1"/>
  <c r="AE152" i="1"/>
  <c r="AD152" i="1"/>
  <c r="AB152" i="1"/>
  <c r="AA152" i="1"/>
  <c r="Z152" i="1"/>
  <c r="Y152" i="1"/>
  <c r="X152" i="1"/>
  <c r="W152" i="1"/>
  <c r="AI151" i="1"/>
  <c r="AH151" i="1"/>
  <c r="AG151" i="1"/>
  <c r="AF151" i="1"/>
  <c r="AE151" i="1"/>
  <c r="AD151" i="1"/>
  <c r="AB151" i="1"/>
  <c r="AA151" i="1"/>
  <c r="Z151" i="1"/>
  <c r="Y151" i="1"/>
  <c r="X151" i="1"/>
  <c r="W151" i="1"/>
  <c r="AI150" i="1"/>
  <c r="AH150" i="1"/>
  <c r="AG150" i="1"/>
  <c r="AF150" i="1"/>
  <c r="AE150" i="1"/>
  <c r="AD150" i="1"/>
  <c r="AB150" i="1"/>
  <c r="AA150" i="1"/>
  <c r="Z150" i="1"/>
  <c r="Y150" i="1"/>
  <c r="X150" i="1"/>
  <c r="W150" i="1"/>
  <c r="AI149" i="1"/>
  <c r="AH149" i="1"/>
  <c r="AG149" i="1"/>
  <c r="AF149" i="1"/>
  <c r="AE149" i="1"/>
  <c r="AD149" i="1"/>
  <c r="AB149" i="1"/>
  <c r="AA149" i="1"/>
  <c r="Z149" i="1"/>
  <c r="Y149" i="1"/>
  <c r="X149" i="1"/>
  <c r="W149" i="1"/>
  <c r="AI148" i="1"/>
  <c r="AH148" i="1"/>
  <c r="AG148" i="1"/>
  <c r="AF148" i="1"/>
  <c r="AE148" i="1"/>
  <c r="AD148" i="1"/>
  <c r="AB148" i="1"/>
  <c r="AA148" i="1"/>
  <c r="Z148" i="1"/>
  <c r="Y148" i="1"/>
  <c r="X148" i="1"/>
  <c r="W148" i="1"/>
  <c r="AI147" i="1"/>
  <c r="AH147" i="1"/>
  <c r="AG147" i="1"/>
  <c r="AF147" i="1"/>
  <c r="AE147" i="1"/>
  <c r="AD147" i="1"/>
  <c r="AB147" i="1"/>
  <c r="AA147" i="1"/>
  <c r="Z147" i="1"/>
  <c r="Y147" i="1"/>
  <c r="X147" i="1"/>
  <c r="W147" i="1"/>
  <c r="AI146" i="1"/>
  <c r="AH146" i="1"/>
  <c r="AG146" i="1"/>
  <c r="AF146" i="1"/>
  <c r="AE146" i="1"/>
  <c r="AD146" i="1"/>
  <c r="AB146" i="1"/>
  <c r="AA146" i="1"/>
  <c r="Z146" i="1"/>
  <c r="Y146" i="1"/>
  <c r="X146" i="1"/>
  <c r="W146" i="1"/>
  <c r="AI145" i="1"/>
  <c r="AH145" i="1"/>
  <c r="AG145" i="1"/>
  <c r="AF145" i="1"/>
  <c r="AE145" i="1"/>
  <c r="AD145" i="1"/>
  <c r="AB145" i="1"/>
  <c r="AA145" i="1"/>
  <c r="Z145" i="1"/>
  <c r="Y145" i="1"/>
  <c r="X145" i="1"/>
  <c r="W145" i="1"/>
  <c r="AI144" i="1"/>
  <c r="AH144" i="1"/>
  <c r="AG144" i="1"/>
  <c r="AF144" i="1"/>
  <c r="AE144" i="1"/>
  <c r="AD144" i="1"/>
  <c r="AB144" i="1"/>
  <c r="AA144" i="1"/>
  <c r="Z144" i="1"/>
  <c r="Y144" i="1"/>
  <c r="X144" i="1"/>
  <c r="W144" i="1"/>
  <c r="AI143" i="1"/>
  <c r="AH143" i="1"/>
  <c r="AG143" i="1"/>
  <c r="AF143" i="1"/>
  <c r="AE143" i="1"/>
  <c r="AD143" i="1"/>
  <c r="AB143" i="1"/>
  <c r="AA143" i="1"/>
  <c r="Z143" i="1"/>
  <c r="Y143" i="1"/>
  <c r="X143" i="1"/>
  <c r="W143" i="1"/>
  <c r="AI142" i="1"/>
  <c r="AH142" i="1"/>
  <c r="AG142" i="1"/>
  <c r="AF142" i="1"/>
  <c r="AE142" i="1"/>
  <c r="AD142" i="1"/>
  <c r="AB142" i="1"/>
  <c r="AA142" i="1"/>
  <c r="Z142" i="1"/>
  <c r="Y142" i="1"/>
  <c r="X142" i="1"/>
  <c r="W142" i="1"/>
  <c r="AI141" i="1"/>
  <c r="AH141" i="1"/>
  <c r="AG141" i="1"/>
  <c r="AF141" i="1"/>
  <c r="AE141" i="1"/>
  <c r="AD141" i="1"/>
  <c r="AB141" i="1"/>
  <c r="AA141" i="1"/>
  <c r="Z141" i="1"/>
  <c r="Y141" i="1"/>
  <c r="X141" i="1"/>
  <c r="W141" i="1"/>
  <c r="AI140" i="1"/>
  <c r="AH140" i="1"/>
  <c r="AG140" i="1"/>
  <c r="AF140" i="1"/>
  <c r="AE140" i="1"/>
  <c r="AD140" i="1"/>
  <c r="AB140" i="1"/>
  <c r="AA140" i="1"/>
  <c r="Z140" i="1"/>
  <c r="Y140" i="1"/>
  <c r="X140" i="1"/>
  <c r="W140" i="1"/>
  <c r="AI139" i="1"/>
  <c r="AH139" i="1"/>
  <c r="AG139" i="1"/>
  <c r="AF139" i="1"/>
  <c r="AE139" i="1"/>
  <c r="AD139" i="1"/>
  <c r="AB139" i="1"/>
  <c r="AA139" i="1"/>
  <c r="Z139" i="1"/>
  <c r="Y139" i="1"/>
  <c r="X139" i="1"/>
  <c r="W139" i="1"/>
  <c r="AI138" i="1"/>
  <c r="AH138" i="1"/>
  <c r="AG138" i="1"/>
  <c r="AF138" i="1"/>
  <c r="AE138" i="1"/>
  <c r="AD138" i="1"/>
  <c r="AB138" i="1"/>
  <c r="AA138" i="1"/>
  <c r="Z138" i="1"/>
  <c r="Y138" i="1"/>
  <c r="X138" i="1"/>
  <c r="W138" i="1"/>
  <c r="AI137" i="1"/>
  <c r="AH137" i="1"/>
  <c r="AG137" i="1"/>
  <c r="AF137" i="1"/>
  <c r="AE137" i="1"/>
  <c r="AD137" i="1"/>
  <c r="AB137" i="1"/>
  <c r="AA137" i="1"/>
  <c r="Z137" i="1"/>
  <c r="Y137" i="1"/>
  <c r="X137" i="1"/>
  <c r="W137" i="1"/>
  <c r="AI136" i="1"/>
  <c r="AH136" i="1"/>
  <c r="AG136" i="1"/>
  <c r="AF136" i="1"/>
  <c r="AE136" i="1"/>
  <c r="AD136" i="1"/>
  <c r="AB136" i="1"/>
  <c r="AA136" i="1"/>
  <c r="Z136" i="1"/>
  <c r="Y136" i="1"/>
  <c r="X136" i="1"/>
  <c r="W136" i="1"/>
  <c r="AI135" i="1"/>
  <c r="AH135" i="1"/>
  <c r="AG135" i="1"/>
  <c r="AF135" i="1"/>
  <c r="AE135" i="1"/>
  <c r="AD135" i="1"/>
  <c r="AB135" i="1"/>
  <c r="AA135" i="1"/>
  <c r="Z135" i="1"/>
  <c r="Y135" i="1"/>
  <c r="X135" i="1"/>
  <c r="W135" i="1"/>
  <c r="AI134" i="1"/>
  <c r="AH134" i="1"/>
  <c r="AG134" i="1"/>
  <c r="AF134" i="1"/>
  <c r="AE134" i="1"/>
  <c r="AD134" i="1"/>
  <c r="AB134" i="1"/>
  <c r="AA134" i="1"/>
  <c r="Z134" i="1"/>
  <c r="Y134" i="1"/>
  <c r="X134" i="1"/>
  <c r="W134" i="1"/>
  <c r="AI133" i="1"/>
  <c r="AH133" i="1"/>
  <c r="AG133" i="1"/>
  <c r="AF133" i="1"/>
  <c r="AE133" i="1"/>
  <c r="AD133" i="1"/>
  <c r="AB133" i="1"/>
  <c r="AA133" i="1"/>
  <c r="Z133" i="1"/>
  <c r="Y133" i="1"/>
  <c r="X133" i="1"/>
  <c r="W133" i="1"/>
  <c r="AI132" i="1"/>
  <c r="AH132" i="1"/>
  <c r="AG132" i="1"/>
  <c r="AF132" i="1"/>
  <c r="AE132" i="1"/>
  <c r="AD132" i="1"/>
  <c r="AB132" i="1"/>
  <c r="AA132" i="1"/>
  <c r="Z132" i="1"/>
  <c r="Y132" i="1"/>
  <c r="X132" i="1"/>
  <c r="W132" i="1"/>
  <c r="AI131" i="1"/>
  <c r="AH131" i="1"/>
  <c r="AG131" i="1"/>
  <c r="AF131" i="1"/>
  <c r="AE131" i="1"/>
  <c r="AD131" i="1"/>
  <c r="AB131" i="1"/>
  <c r="AA131" i="1"/>
  <c r="Z131" i="1"/>
  <c r="Y131" i="1"/>
  <c r="X131" i="1"/>
  <c r="W131" i="1"/>
  <c r="AI130" i="1"/>
  <c r="AH130" i="1"/>
  <c r="AG130" i="1"/>
  <c r="AF130" i="1"/>
  <c r="AE130" i="1"/>
  <c r="AD130" i="1"/>
  <c r="AB130" i="1"/>
  <c r="AA130" i="1"/>
  <c r="Z130" i="1"/>
  <c r="Y130" i="1"/>
  <c r="X130" i="1"/>
  <c r="W130" i="1"/>
  <c r="AI129" i="1"/>
  <c r="AH129" i="1"/>
  <c r="AG129" i="1"/>
  <c r="AF129" i="1"/>
  <c r="AE129" i="1"/>
  <c r="AD129" i="1"/>
  <c r="AB129" i="1"/>
  <c r="AA129" i="1"/>
  <c r="Z129" i="1"/>
  <c r="Y129" i="1"/>
  <c r="X129" i="1"/>
  <c r="W129" i="1"/>
  <c r="AI128" i="1"/>
  <c r="AH128" i="1"/>
  <c r="AG128" i="1"/>
  <c r="AF128" i="1"/>
  <c r="AE128" i="1"/>
  <c r="AD128" i="1"/>
  <c r="AB128" i="1"/>
  <c r="AA128" i="1"/>
  <c r="Z128" i="1"/>
  <c r="Y128" i="1"/>
  <c r="X128" i="1"/>
  <c r="W128" i="1"/>
  <c r="AI125" i="1"/>
  <c r="AH125" i="1"/>
  <c r="AG125" i="1"/>
  <c r="AF125" i="1"/>
  <c r="AE125" i="1"/>
  <c r="AD125" i="1"/>
  <c r="AB125" i="1"/>
  <c r="AA125" i="1"/>
  <c r="Z125" i="1"/>
  <c r="Y125" i="1"/>
  <c r="X125" i="1"/>
  <c r="W125" i="1"/>
  <c r="AI124" i="1"/>
  <c r="AH124" i="1"/>
  <c r="AG124" i="1"/>
  <c r="AF124" i="1"/>
  <c r="AE124" i="1"/>
  <c r="AD124" i="1"/>
  <c r="AB124" i="1"/>
  <c r="AA124" i="1"/>
  <c r="Z124" i="1"/>
  <c r="Y124" i="1"/>
  <c r="X124" i="1"/>
  <c r="W124" i="1"/>
  <c r="AI123" i="1"/>
  <c r="AH123" i="1"/>
  <c r="AG123" i="1"/>
  <c r="AF123" i="1"/>
  <c r="AE123" i="1"/>
  <c r="AD123" i="1"/>
  <c r="AB123" i="1"/>
  <c r="AA123" i="1"/>
  <c r="Z123" i="1"/>
  <c r="Y123" i="1"/>
  <c r="X123" i="1"/>
  <c r="W123" i="1"/>
  <c r="AI122" i="1"/>
  <c r="AH122" i="1"/>
  <c r="AG122" i="1"/>
  <c r="AF122" i="1"/>
  <c r="AE122" i="1"/>
  <c r="AD122" i="1"/>
  <c r="AB122" i="1"/>
  <c r="AA122" i="1"/>
  <c r="Z122" i="1"/>
  <c r="Y122" i="1"/>
  <c r="X122" i="1"/>
  <c r="W122" i="1"/>
  <c r="AI121" i="1"/>
  <c r="AH121" i="1"/>
  <c r="AG121" i="1"/>
  <c r="AF121" i="1"/>
  <c r="AE121" i="1"/>
  <c r="AD121" i="1"/>
  <c r="AB121" i="1"/>
  <c r="AA121" i="1"/>
  <c r="Z121" i="1"/>
  <c r="Y121" i="1"/>
  <c r="X121" i="1"/>
  <c r="W121" i="1"/>
  <c r="AI120" i="1"/>
  <c r="AH120" i="1"/>
  <c r="AG120" i="1"/>
  <c r="AF120" i="1"/>
  <c r="AE120" i="1"/>
  <c r="AD120" i="1"/>
  <c r="AB120" i="1"/>
  <c r="AA120" i="1"/>
  <c r="Z120" i="1"/>
  <c r="Y120" i="1"/>
  <c r="X120" i="1"/>
  <c r="W120" i="1"/>
  <c r="AI119" i="1"/>
  <c r="AH119" i="1"/>
  <c r="AG119" i="1"/>
  <c r="AF119" i="1"/>
  <c r="AE119" i="1"/>
  <c r="AD119" i="1"/>
  <c r="AB119" i="1"/>
  <c r="AA119" i="1"/>
  <c r="Z119" i="1"/>
  <c r="Y119" i="1"/>
  <c r="X119" i="1"/>
  <c r="W119" i="1"/>
  <c r="AI118" i="1"/>
  <c r="AH118" i="1"/>
  <c r="AG118" i="1"/>
  <c r="AF118" i="1"/>
  <c r="AE118" i="1"/>
  <c r="AD118" i="1"/>
  <c r="AB118" i="1"/>
  <c r="AA118" i="1"/>
  <c r="Z118" i="1"/>
  <c r="Y118" i="1"/>
  <c r="X118" i="1"/>
  <c r="W118" i="1"/>
  <c r="AI117" i="1"/>
  <c r="AH117" i="1"/>
  <c r="AG117" i="1"/>
  <c r="AF117" i="1"/>
  <c r="AE117" i="1"/>
  <c r="AD117" i="1"/>
  <c r="AB117" i="1"/>
  <c r="AA117" i="1"/>
  <c r="Z117" i="1"/>
  <c r="Y117" i="1"/>
  <c r="X117" i="1"/>
  <c r="W117" i="1"/>
  <c r="AI116" i="1"/>
  <c r="AH116" i="1"/>
  <c r="AG116" i="1"/>
  <c r="AF116" i="1"/>
  <c r="AE116" i="1"/>
  <c r="AD116" i="1"/>
  <c r="AB116" i="1"/>
  <c r="AA116" i="1"/>
  <c r="Z116" i="1"/>
  <c r="Y116" i="1"/>
  <c r="X116" i="1"/>
  <c r="W116" i="1"/>
  <c r="AI114" i="1"/>
  <c r="AH114" i="1"/>
  <c r="AG114" i="1"/>
  <c r="AF114" i="1"/>
  <c r="AE114" i="1"/>
  <c r="AD114" i="1"/>
  <c r="AB114" i="1"/>
  <c r="AA114" i="1"/>
  <c r="Z114" i="1"/>
  <c r="Y114" i="1"/>
  <c r="X114" i="1"/>
  <c r="W114" i="1"/>
  <c r="AI113" i="1"/>
  <c r="AH113" i="1"/>
  <c r="AG113" i="1"/>
  <c r="AF113" i="1"/>
  <c r="AE113" i="1"/>
  <c r="AD113" i="1"/>
  <c r="AB113" i="1"/>
  <c r="AA113" i="1"/>
  <c r="Z113" i="1"/>
  <c r="Y113" i="1"/>
  <c r="X113" i="1"/>
  <c r="W113" i="1"/>
  <c r="AI112" i="1"/>
  <c r="AH112" i="1"/>
  <c r="AG112" i="1"/>
  <c r="AF112" i="1"/>
  <c r="AE112" i="1"/>
  <c r="AD112" i="1"/>
  <c r="AB112" i="1"/>
  <c r="AA112" i="1"/>
  <c r="Z112" i="1"/>
  <c r="Y112" i="1"/>
  <c r="X112" i="1"/>
  <c r="W112" i="1"/>
  <c r="AI111" i="1"/>
  <c r="AH111" i="1"/>
  <c r="AG111" i="1"/>
  <c r="AF111" i="1"/>
  <c r="AE111" i="1"/>
  <c r="AD111" i="1"/>
  <c r="AB111" i="1"/>
  <c r="AA111" i="1"/>
  <c r="Z111" i="1"/>
  <c r="Y111" i="1"/>
  <c r="X111" i="1"/>
  <c r="W111" i="1"/>
  <c r="AI110" i="1"/>
  <c r="AH110" i="1"/>
  <c r="AG110" i="1"/>
  <c r="AF110" i="1"/>
  <c r="AE110" i="1"/>
  <c r="AD110" i="1"/>
  <c r="AB110" i="1"/>
  <c r="AA110" i="1"/>
  <c r="Z110" i="1"/>
  <c r="Y110" i="1"/>
  <c r="X110" i="1"/>
  <c r="W110" i="1"/>
  <c r="AI109" i="1"/>
  <c r="AH109" i="1"/>
  <c r="AG109" i="1"/>
  <c r="AF109" i="1"/>
  <c r="AE109" i="1"/>
  <c r="AD109" i="1"/>
  <c r="AB109" i="1"/>
  <c r="AA109" i="1"/>
  <c r="Z109" i="1"/>
  <c r="Y109" i="1"/>
  <c r="X109" i="1"/>
  <c r="W109" i="1"/>
  <c r="AI108" i="1"/>
  <c r="AH108" i="1"/>
  <c r="AG108" i="1"/>
  <c r="AF108" i="1"/>
  <c r="AE108" i="1"/>
  <c r="AD108" i="1"/>
  <c r="AB108" i="1"/>
  <c r="AA108" i="1"/>
  <c r="Z108" i="1"/>
  <c r="Y108" i="1"/>
  <c r="X108" i="1"/>
  <c r="W108" i="1"/>
  <c r="AI107" i="1"/>
  <c r="AH107" i="1"/>
  <c r="AG107" i="1"/>
  <c r="AF107" i="1"/>
  <c r="AE107" i="1"/>
  <c r="AD107" i="1"/>
  <c r="AB107" i="1"/>
  <c r="AA107" i="1"/>
  <c r="Z107" i="1"/>
  <c r="Y107" i="1"/>
  <c r="X107" i="1"/>
  <c r="W107" i="1"/>
  <c r="AI106" i="1"/>
  <c r="AH106" i="1"/>
  <c r="AG106" i="1"/>
  <c r="AF106" i="1"/>
  <c r="AE106" i="1"/>
  <c r="AD106" i="1"/>
  <c r="AB106" i="1"/>
  <c r="AA106" i="1"/>
  <c r="Z106" i="1"/>
  <c r="Y106" i="1"/>
  <c r="X106" i="1"/>
  <c r="W106" i="1"/>
  <c r="AI105" i="1"/>
  <c r="AH105" i="1"/>
  <c r="AG105" i="1"/>
  <c r="AF105" i="1"/>
  <c r="AE105" i="1"/>
  <c r="AD105" i="1"/>
  <c r="AB105" i="1"/>
  <c r="AA105" i="1"/>
  <c r="Z105" i="1"/>
  <c r="Y105" i="1"/>
  <c r="X105" i="1"/>
  <c r="W105" i="1"/>
  <c r="AI104" i="1"/>
  <c r="AH104" i="1"/>
  <c r="AG104" i="1"/>
  <c r="AF104" i="1"/>
  <c r="AE104" i="1"/>
  <c r="AD104" i="1"/>
  <c r="AB104" i="1"/>
  <c r="AA104" i="1"/>
  <c r="Z104" i="1"/>
  <c r="Y104" i="1"/>
  <c r="X104" i="1"/>
  <c r="W104" i="1"/>
  <c r="AI103" i="1"/>
  <c r="AH103" i="1"/>
  <c r="AG103" i="1"/>
  <c r="AF103" i="1"/>
  <c r="AE103" i="1"/>
  <c r="AD103" i="1"/>
  <c r="AB103" i="1"/>
  <c r="AA103" i="1"/>
  <c r="Z103" i="1"/>
  <c r="Y103" i="1"/>
  <c r="X103" i="1"/>
  <c r="W103" i="1"/>
  <c r="AI102" i="1"/>
  <c r="AH102" i="1"/>
  <c r="AG102" i="1"/>
  <c r="AF102" i="1"/>
  <c r="AE102" i="1"/>
  <c r="AD102" i="1"/>
  <c r="AB102" i="1"/>
  <c r="AA102" i="1"/>
  <c r="Z102" i="1"/>
  <c r="Y102" i="1"/>
  <c r="X102" i="1"/>
  <c r="W102" i="1"/>
  <c r="AI101" i="1"/>
  <c r="AH101" i="1"/>
  <c r="AG101" i="1"/>
  <c r="AF101" i="1"/>
  <c r="AE101" i="1"/>
  <c r="AD101" i="1"/>
  <c r="AB101" i="1"/>
  <c r="AA101" i="1"/>
  <c r="Z101" i="1"/>
  <c r="Y101" i="1"/>
  <c r="X101" i="1"/>
  <c r="W101" i="1"/>
  <c r="AI100" i="1"/>
  <c r="AH100" i="1"/>
  <c r="AG100" i="1"/>
  <c r="AF100" i="1"/>
  <c r="AE100" i="1"/>
  <c r="AD100" i="1"/>
  <c r="AB100" i="1"/>
  <c r="AA100" i="1"/>
  <c r="Z100" i="1"/>
  <c r="Y100" i="1"/>
  <c r="X100" i="1"/>
  <c r="W100" i="1"/>
  <c r="AI99" i="1"/>
  <c r="AH99" i="1"/>
  <c r="AG99" i="1"/>
  <c r="AF99" i="1"/>
  <c r="AE99" i="1"/>
  <c r="AD99" i="1"/>
  <c r="AB99" i="1"/>
  <c r="AA99" i="1"/>
  <c r="Z99" i="1"/>
  <c r="Y99" i="1"/>
  <c r="X99" i="1"/>
  <c r="W99" i="1"/>
  <c r="AI98" i="1"/>
  <c r="AH98" i="1"/>
  <c r="AG98" i="1"/>
  <c r="AF98" i="1"/>
  <c r="AE98" i="1"/>
  <c r="AD98" i="1"/>
  <c r="AB98" i="1"/>
  <c r="AA98" i="1"/>
  <c r="Z98" i="1"/>
  <c r="Y98" i="1"/>
  <c r="X98" i="1"/>
  <c r="W98" i="1"/>
  <c r="AI97" i="1"/>
  <c r="AH97" i="1"/>
  <c r="AG97" i="1"/>
  <c r="AF97" i="1"/>
  <c r="AE97" i="1"/>
  <c r="AD97" i="1"/>
  <c r="AB97" i="1"/>
  <c r="AA97" i="1"/>
  <c r="Z97" i="1"/>
  <c r="Y97" i="1"/>
  <c r="X97" i="1"/>
  <c r="W97" i="1"/>
  <c r="AI96" i="1"/>
  <c r="AH96" i="1"/>
  <c r="AG96" i="1"/>
  <c r="AF96" i="1"/>
  <c r="AE96" i="1"/>
  <c r="AD96" i="1"/>
  <c r="AB96" i="1"/>
  <c r="AA96" i="1"/>
  <c r="Z96" i="1"/>
  <c r="Y96" i="1"/>
  <c r="X96" i="1"/>
  <c r="W96" i="1"/>
  <c r="AI95" i="1"/>
  <c r="AH95" i="1"/>
  <c r="AG95" i="1"/>
  <c r="AF95" i="1"/>
  <c r="AE95" i="1"/>
  <c r="AD95" i="1"/>
  <c r="AB95" i="1"/>
  <c r="AA95" i="1"/>
  <c r="Z95" i="1"/>
  <c r="Y95" i="1"/>
  <c r="X95" i="1"/>
  <c r="W95" i="1"/>
  <c r="AI94" i="1"/>
  <c r="AH94" i="1"/>
  <c r="AG94" i="1"/>
  <c r="AF94" i="1"/>
  <c r="AE94" i="1"/>
  <c r="AD94" i="1"/>
  <c r="AB94" i="1"/>
  <c r="AA94" i="1"/>
  <c r="Z94" i="1"/>
  <c r="Y94" i="1"/>
  <c r="X94" i="1"/>
  <c r="W94" i="1"/>
  <c r="AI93" i="1"/>
  <c r="AH93" i="1"/>
  <c r="AG93" i="1"/>
  <c r="AF93" i="1"/>
  <c r="AE93" i="1"/>
  <c r="AD93" i="1"/>
  <c r="AB93" i="1"/>
  <c r="AA93" i="1"/>
  <c r="Z93" i="1"/>
  <c r="Y93" i="1"/>
  <c r="X93" i="1"/>
  <c r="W93" i="1"/>
  <c r="AI92" i="1"/>
  <c r="AH92" i="1"/>
  <c r="AG92" i="1"/>
  <c r="AF92" i="1"/>
  <c r="AE92" i="1"/>
  <c r="AD92" i="1"/>
  <c r="AB92" i="1"/>
  <c r="AA92" i="1"/>
  <c r="Z92" i="1"/>
  <c r="Y92" i="1"/>
  <c r="X92" i="1"/>
  <c r="W92" i="1"/>
  <c r="AI91" i="1"/>
  <c r="AH91" i="1"/>
  <c r="AG91" i="1"/>
  <c r="AF91" i="1"/>
  <c r="AE91" i="1"/>
  <c r="AD91" i="1"/>
  <c r="AB91" i="1"/>
  <c r="AA91" i="1"/>
  <c r="Z91" i="1"/>
  <c r="Y91" i="1"/>
  <c r="X91" i="1"/>
  <c r="W91" i="1"/>
  <c r="AI90" i="1"/>
  <c r="AH90" i="1"/>
  <c r="AG90" i="1"/>
  <c r="AF90" i="1"/>
  <c r="AE90" i="1"/>
  <c r="AD90" i="1"/>
  <c r="AB90" i="1"/>
  <c r="AA90" i="1"/>
  <c r="Z90" i="1"/>
  <c r="Y90" i="1"/>
  <c r="X90" i="1"/>
  <c r="W90" i="1"/>
  <c r="AI89" i="1"/>
  <c r="AH89" i="1"/>
  <c r="AG89" i="1"/>
  <c r="AF89" i="1"/>
  <c r="AE89" i="1"/>
  <c r="AD89" i="1"/>
  <c r="AB89" i="1"/>
  <c r="AA89" i="1"/>
  <c r="Z89" i="1"/>
  <c r="Y89" i="1"/>
  <c r="X89" i="1"/>
  <c r="W89" i="1"/>
  <c r="AI88" i="1"/>
  <c r="AH88" i="1"/>
  <c r="AG88" i="1"/>
  <c r="AF88" i="1"/>
  <c r="AE88" i="1"/>
  <c r="AD88" i="1"/>
  <c r="AB88" i="1"/>
  <c r="AA88" i="1"/>
  <c r="Z88" i="1"/>
  <c r="Y88" i="1"/>
  <c r="X88" i="1"/>
  <c r="W88" i="1"/>
  <c r="AI87" i="1"/>
  <c r="AH87" i="1"/>
  <c r="AG87" i="1"/>
  <c r="AF87" i="1"/>
  <c r="AE87" i="1"/>
  <c r="AD87" i="1"/>
  <c r="AB87" i="1"/>
  <c r="AA87" i="1"/>
  <c r="Z87" i="1"/>
  <c r="Y87" i="1"/>
  <c r="X87" i="1"/>
  <c r="W87" i="1"/>
  <c r="AI86" i="1"/>
  <c r="AH86" i="1"/>
  <c r="AG86" i="1"/>
  <c r="AF86" i="1"/>
  <c r="AE86" i="1"/>
  <c r="AD86" i="1"/>
  <c r="AB86" i="1"/>
  <c r="AA86" i="1"/>
  <c r="Z86" i="1"/>
  <c r="Y86" i="1"/>
  <c r="X86" i="1"/>
  <c r="W86" i="1"/>
  <c r="AI85" i="1"/>
  <c r="AH85" i="1"/>
  <c r="AG85" i="1"/>
  <c r="AF85" i="1"/>
  <c r="AE85" i="1"/>
  <c r="AD85" i="1"/>
  <c r="AB85" i="1"/>
  <c r="AA85" i="1"/>
  <c r="Z85" i="1"/>
  <c r="Y85" i="1"/>
  <c r="X85" i="1"/>
  <c r="W85" i="1"/>
  <c r="AI84" i="1"/>
  <c r="AH84" i="1"/>
  <c r="AG84" i="1"/>
  <c r="AF84" i="1"/>
  <c r="AE84" i="1"/>
  <c r="AD84" i="1"/>
  <c r="AB84" i="1"/>
  <c r="AA84" i="1"/>
  <c r="Z84" i="1"/>
  <c r="Y84" i="1"/>
  <c r="X84" i="1"/>
  <c r="W84" i="1"/>
  <c r="AI83" i="1"/>
  <c r="AH83" i="1"/>
  <c r="AG83" i="1"/>
  <c r="AF83" i="1"/>
  <c r="AE83" i="1"/>
  <c r="AD83" i="1"/>
  <c r="AB83" i="1"/>
  <c r="AA83" i="1"/>
  <c r="Z83" i="1"/>
  <c r="Y83" i="1"/>
  <c r="X83" i="1"/>
  <c r="W83" i="1"/>
  <c r="AI82" i="1"/>
  <c r="AH82" i="1"/>
  <c r="AG82" i="1"/>
  <c r="AF82" i="1"/>
  <c r="AE82" i="1"/>
  <c r="AD82" i="1"/>
  <c r="AB82" i="1"/>
  <c r="AA82" i="1"/>
  <c r="Z82" i="1"/>
  <c r="Y82" i="1"/>
  <c r="X82" i="1"/>
  <c r="W82" i="1"/>
  <c r="AI81" i="1"/>
  <c r="AH81" i="1"/>
  <c r="AG81" i="1"/>
  <c r="AF81" i="1"/>
  <c r="AE81" i="1"/>
  <c r="AD81" i="1"/>
  <c r="AB81" i="1"/>
  <c r="AA81" i="1"/>
  <c r="Z81" i="1"/>
  <c r="Y81" i="1"/>
  <c r="X81" i="1"/>
  <c r="W81" i="1"/>
  <c r="AI80" i="1"/>
  <c r="AH80" i="1"/>
  <c r="AG80" i="1"/>
  <c r="AF80" i="1"/>
  <c r="AE80" i="1"/>
  <c r="AD80" i="1"/>
  <c r="AB80" i="1"/>
  <c r="AA80" i="1"/>
  <c r="Z80" i="1"/>
  <c r="Y80" i="1"/>
  <c r="X80" i="1"/>
  <c r="W80" i="1"/>
  <c r="AI79" i="1"/>
  <c r="AH79" i="1"/>
  <c r="AG79" i="1"/>
  <c r="AF79" i="1"/>
  <c r="AE79" i="1"/>
  <c r="AD79" i="1"/>
  <c r="AB79" i="1"/>
  <c r="AA79" i="1"/>
  <c r="Z79" i="1"/>
  <c r="Y79" i="1"/>
  <c r="X79" i="1"/>
  <c r="W79" i="1"/>
  <c r="AI78" i="1"/>
  <c r="AH78" i="1"/>
  <c r="AG78" i="1"/>
  <c r="AF78" i="1"/>
  <c r="AE78" i="1"/>
  <c r="AD78" i="1"/>
  <c r="AB78" i="1"/>
  <c r="AA78" i="1"/>
  <c r="Z78" i="1"/>
  <c r="Y78" i="1"/>
  <c r="X78" i="1"/>
  <c r="W78" i="1"/>
  <c r="AI75" i="1"/>
  <c r="AH75" i="1"/>
  <c r="AG75" i="1"/>
  <c r="AF75" i="1"/>
  <c r="AE75" i="1"/>
  <c r="AD75" i="1"/>
  <c r="AB75" i="1"/>
  <c r="AA75" i="1"/>
  <c r="Z75" i="1"/>
  <c r="Y75" i="1"/>
  <c r="X75" i="1"/>
  <c r="W75" i="1"/>
  <c r="AI74" i="1"/>
  <c r="AH74" i="1"/>
  <c r="AG74" i="1"/>
  <c r="AF74" i="1"/>
  <c r="AE74" i="1"/>
  <c r="AD74" i="1"/>
  <c r="AB74" i="1"/>
  <c r="AA74" i="1"/>
  <c r="Z74" i="1"/>
  <c r="Y74" i="1"/>
  <c r="X74" i="1"/>
  <c r="W74" i="1"/>
  <c r="AI73" i="1"/>
  <c r="AH73" i="1"/>
  <c r="AG73" i="1"/>
  <c r="AF73" i="1"/>
  <c r="AE73" i="1"/>
  <c r="AD73" i="1"/>
  <c r="AB73" i="1"/>
  <c r="AA73" i="1"/>
  <c r="Z73" i="1"/>
  <c r="Y73" i="1"/>
  <c r="X73" i="1"/>
  <c r="W73" i="1"/>
  <c r="AI71" i="1"/>
  <c r="AH71" i="1"/>
  <c r="AG71" i="1"/>
  <c r="AF71" i="1"/>
  <c r="AE71" i="1"/>
  <c r="AD71" i="1"/>
  <c r="AB71" i="1"/>
  <c r="AA71" i="1"/>
  <c r="Z71" i="1"/>
  <c r="Y71" i="1"/>
  <c r="X71" i="1"/>
  <c r="W71" i="1"/>
  <c r="AI70" i="1"/>
  <c r="AH70" i="1"/>
  <c r="AG70" i="1"/>
  <c r="AF70" i="1"/>
  <c r="AE70" i="1"/>
  <c r="AD70" i="1"/>
  <c r="AB70" i="1"/>
  <c r="AA70" i="1"/>
  <c r="Z70" i="1"/>
  <c r="Y70" i="1"/>
  <c r="X70" i="1"/>
  <c r="W70" i="1"/>
  <c r="AI69" i="1"/>
  <c r="AH69" i="1"/>
  <c r="AG69" i="1"/>
  <c r="AF69" i="1"/>
  <c r="AE69" i="1"/>
  <c r="AD69" i="1"/>
  <c r="AB69" i="1"/>
  <c r="AA69" i="1"/>
  <c r="Z69" i="1"/>
  <c r="Y69" i="1"/>
  <c r="X69" i="1"/>
  <c r="W69" i="1"/>
  <c r="AI68" i="1"/>
  <c r="AH68" i="1"/>
  <c r="AG68" i="1"/>
  <c r="AF68" i="1"/>
  <c r="AE68" i="1"/>
  <c r="AD68" i="1"/>
  <c r="AB68" i="1"/>
  <c r="AA68" i="1"/>
  <c r="Z68" i="1"/>
  <c r="Y68" i="1"/>
  <c r="X68" i="1"/>
  <c r="W68" i="1"/>
  <c r="AI67" i="1"/>
  <c r="AH67" i="1"/>
  <c r="AG67" i="1"/>
  <c r="AF67" i="1"/>
  <c r="AE67" i="1"/>
  <c r="AD67" i="1"/>
  <c r="AB67" i="1"/>
  <c r="AA67" i="1"/>
  <c r="Z67" i="1"/>
  <c r="Y67" i="1"/>
  <c r="X67" i="1"/>
  <c r="W67" i="1"/>
  <c r="AI66" i="1"/>
  <c r="AH66" i="1"/>
  <c r="AG66" i="1"/>
  <c r="AF66" i="1"/>
  <c r="AE66" i="1"/>
  <c r="AD66" i="1"/>
  <c r="AB66" i="1"/>
  <c r="AA66" i="1"/>
  <c r="Z66" i="1"/>
  <c r="Y66" i="1"/>
  <c r="X66" i="1"/>
  <c r="W66" i="1"/>
  <c r="AI65" i="1"/>
  <c r="AH65" i="1"/>
  <c r="AG65" i="1"/>
  <c r="AF65" i="1"/>
  <c r="AE65" i="1"/>
  <c r="AD65" i="1"/>
  <c r="AB65" i="1"/>
  <c r="AA65" i="1"/>
  <c r="Z65" i="1"/>
  <c r="Y65" i="1"/>
  <c r="X65" i="1"/>
  <c r="W65" i="1"/>
  <c r="AI64" i="1"/>
  <c r="AH64" i="1"/>
  <c r="AG64" i="1"/>
  <c r="AF64" i="1"/>
  <c r="AE64" i="1"/>
  <c r="AD64" i="1"/>
  <c r="AB64" i="1"/>
  <c r="AA64" i="1"/>
  <c r="Z64" i="1"/>
  <c r="Y64" i="1"/>
  <c r="X64" i="1"/>
  <c r="W64" i="1"/>
  <c r="AI63" i="1"/>
  <c r="AH63" i="1"/>
  <c r="AG63" i="1"/>
  <c r="AF63" i="1"/>
  <c r="AE63" i="1"/>
  <c r="AD63" i="1"/>
  <c r="AB63" i="1"/>
  <c r="AA63" i="1"/>
  <c r="Z63" i="1"/>
  <c r="Y63" i="1"/>
  <c r="X63" i="1"/>
  <c r="W63" i="1"/>
  <c r="AI62" i="1"/>
  <c r="AH62" i="1"/>
  <c r="AG62" i="1"/>
  <c r="AF62" i="1"/>
  <c r="AE62" i="1"/>
  <c r="AD62" i="1"/>
  <c r="AB62" i="1"/>
  <c r="AA62" i="1"/>
  <c r="Z62" i="1"/>
  <c r="Y62" i="1"/>
  <c r="X62" i="1"/>
  <c r="W62" i="1"/>
  <c r="AI61" i="1"/>
  <c r="AH61" i="1"/>
  <c r="AG61" i="1"/>
  <c r="AF61" i="1"/>
  <c r="AE61" i="1"/>
  <c r="AD61" i="1"/>
  <c r="AB61" i="1"/>
  <c r="AA61" i="1"/>
  <c r="Z61" i="1"/>
  <c r="Y61" i="1"/>
  <c r="X61" i="1"/>
  <c r="W61" i="1"/>
  <c r="AI60" i="1"/>
  <c r="AH60" i="1"/>
  <c r="AG60" i="1"/>
  <c r="AF60" i="1"/>
  <c r="AE60" i="1"/>
  <c r="AD60" i="1"/>
  <c r="AB60" i="1"/>
  <c r="AA60" i="1"/>
  <c r="Z60" i="1"/>
  <c r="Y60" i="1"/>
  <c r="X60" i="1"/>
  <c r="W60" i="1"/>
  <c r="AI59" i="1"/>
  <c r="AH59" i="1"/>
  <c r="AG59" i="1"/>
  <c r="AF59" i="1"/>
  <c r="AE59" i="1"/>
  <c r="AD59" i="1"/>
  <c r="AB59" i="1"/>
  <c r="AA59" i="1"/>
  <c r="Z59" i="1"/>
  <c r="Y59" i="1"/>
  <c r="X59" i="1"/>
  <c r="W59" i="1"/>
  <c r="AI58" i="1"/>
  <c r="AH58" i="1"/>
  <c r="AG58" i="1"/>
  <c r="AF58" i="1"/>
  <c r="AE58" i="1"/>
  <c r="AD58" i="1"/>
  <c r="AB58" i="1"/>
  <c r="AA58" i="1"/>
  <c r="Z58" i="1"/>
  <c r="Y58" i="1"/>
  <c r="X58" i="1"/>
  <c r="W58" i="1"/>
  <c r="AI57" i="1"/>
  <c r="AH57" i="1"/>
  <c r="AG57" i="1"/>
  <c r="AF57" i="1"/>
  <c r="AE57" i="1"/>
  <c r="AD57" i="1"/>
  <c r="AB57" i="1"/>
  <c r="AA57" i="1"/>
  <c r="Z57" i="1"/>
  <c r="Y57" i="1"/>
  <c r="X57" i="1"/>
  <c r="W57" i="1"/>
  <c r="AI56" i="1"/>
  <c r="AH56" i="1"/>
  <c r="AG56" i="1"/>
  <c r="AF56" i="1"/>
  <c r="AE56" i="1"/>
  <c r="AD56" i="1"/>
  <c r="AB56" i="1"/>
  <c r="AA56" i="1"/>
  <c r="Z56" i="1"/>
  <c r="Y56" i="1"/>
  <c r="X56" i="1"/>
  <c r="W56" i="1"/>
  <c r="AI55" i="1"/>
  <c r="AH55" i="1"/>
  <c r="AG55" i="1"/>
  <c r="AF55" i="1"/>
  <c r="AE55" i="1"/>
  <c r="AD55" i="1"/>
  <c r="AB55" i="1"/>
  <c r="AA55" i="1"/>
  <c r="Z55" i="1"/>
  <c r="Y55" i="1"/>
  <c r="X55" i="1"/>
  <c r="W55" i="1"/>
  <c r="AI54" i="1"/>
  <c r="AH54" i="1"/>
  <c r="AG54" i="1"/>
  <c r="AF54" i="1"/>
  <c r="AE54" i="1"/>
  <c r="AD54" i="1"/>
  <c r="AB54" i="1"/>
  <c r="AA54" i="1"/>
  <c r="Z54" i="1"/>
  <c r="Y54" i="1"/>
  <c r="X54" i="1"/>
  <c r="W54" i="1"/>
  <c r="AI53" i="1"/>
  <c r="AH53" i="1"/>
  <c r="AG53" i="1"/>
  <c r="AF53" i="1"/>
  <c r="AE53" i="1"/>
  <c r="AD53" i="1"/>
  <c r="AB53" i="1"/>
  <c r="AA53" i="1"/>
  <c r="Z53" i="1"/>
  <c r="Y53" i="1"/>
  <c r="X53" i="1"/>
  <c r="W53" i="1"/>
  <c r="AI52" i="1"/>
  <c r="AH52" i="1"/>
  <c r="AG52" i="1"/>
  <c r="AF52" i="1"/>
  <c r="AE52" i="1"/>
  <c r="AD52" i="1"/>
  <c r="AB52" i="1"/>
  <c r="AA52" i="1"/>
  <c r="Z52" i="1"/>
  <c r="Y52" i="1"/>
  <c r="X52" i="1"/>
  <c r="W52" i="1"/>
  <c r="AI50" i="1"/>
  <c r="AH50" i="1"/>
  <c r="AG50" i="1"/>
  <c r="AF50" i="1"/>
  <c r="AE50" i="1"/>
  <c r="AD50" i="1"/>
  <c r="AB50" i="1"/>
  <c r="AA50" i="1"/>
  <c r="Z50" i="1"/>
  <c r="Y50" i="1"/>
  <c r="X50" i="1"/>
  <c r="W50" i="1"/>
  <c r="AI49" i="1"/>
  <c r="AH49" i="1"/>
  <c r="AG49" i="1"/>
  <c r="AF49" i="1"/>
  <c r="AE49" i="1"/>
  <c r="AD49" i="1"/>
  <c r="AB49" i="1"/>
  <c r="AA49" i="1"/>
  <c r="Z49" i="1"/>
  <c r="Y49" i="1"/>
  <c r="X49" i="1"/>
  <c r="W49" i="1"/>
  <c r="AI48" i="1"/>
  <c r="AH48" i="1"/>
  <c r="AG48" i="1"/>
  <c r="AF48" i="1"/>
  <c r="AE48" i="1"/>
  <c r="AD48" i="1"/>
  <c r="AB48" i="1"/>
  <c r="AA48" i="1"/>
  <c r="Z48" i="1"/>
  <c r="Y48" i="1"/>
  <c r="X48" i="1"/>
  <c r="W48" i="1"/>
  <c r="AI47" i="1"/>
  <c r="AH47" i="1"/>
  <c r="AG47" i="1"/>
  <c r="AF47" i="1"/>
  <c r="AE47" i="1"/>
  <c r="AD47" i="1"/>
  <c r="AB47" i="1"/>
  <c r="AA47" i="1"/>
  <c r="Z47" i="1"/>
  <c r="Y47" i="1"/>
  <c r="X47" i="1"/>
  <c r="W47" i="1"/>
  <c r="AI46" i="1"/>
  <c r="AH46" i="1"/>
  <c r="AG46" i="1"/>
  <c r="AF46" i="1"/>
  <c r="AE46" i="1"/>
  <c r="AD46" i="1"/>
  <c r="AB46" i="1"/>
  <c r="AA46" i="1"/>
  <c r="Z46" i="1"/>
  <c r="Y46" i="1"/>
  <c r="X46" i="1"/>
  <c r="W46" i="1"/>
  <c r="AI45" i="1"/>
  <c r="AH45" i="1"/>
  <c r="AG45" i="1"/>
  <c r="AF45" i="1"/>
  <c r="AE45" i="1"/>
  <c r="AD45" i="1"/>
  <c r="AB45" i="1"/>
  <c r="AA45" i="1"/>
  <c r="Z45" i="1"/>
  <c r="Y45" i="1"/>
  <c r="X45" i="1"/>
  <c r="W45" i="1"/>
  <c r="AI44" i="1"/>
  <c r="AH44" i="1"/>
  <c r="AG44" i="1"/>
  <c r="AF44" i="1"/>
  <c r="AE44" i="1"/>
  <c r="AD44" i="1"/>
  <c r="AB44" i="1"/>
  <c r="AA44" i="1"/>
  <c r="Z44" i="1"/>
  <c r="Y44" i="1"/>
  <c r="X44" i="1"/>
  <c r="W44" i="1"/>
  <c r="AI43" i="1"/>
  <c r="AH43" i="1"/>
  <c r="AG43" i="1"/>
  <c r="AF43" i="1"/>
  <c r="AE43" i="1"/>
  <c r="AD43" i="1"/>
  <c r="AB43" i="1"/>
  <c r="AA43" i="1"/>
  <c r="Z43" i="1"/>
  <c r="Y43" i="1"/>
  <c r="X43" i="1"/>
  <c r="W43" i="1"/>
  <c r="AI42" i="1"/>
  <c r="AH42" i="1"/>
  <c r="AG42" i="1"/>
  <c r="AF42" i="1"/>
  <c r="AE42" i="1"/>
  <c r="AD42" i="1"/>
  <c r="AB42" i="1"/>
  <c r="AA42" i="1"/>
  <c r="Z42" i="1"/>
  <c r="Y42" i="1"/>
  <c r="X42" i="1"/>
  <c r="W42" i="1"/>
  <c r="AI41" i="1"/>
  <c r="AH41" i="1"/>
  <c r="AG41" i="1"/>
  <c r="AF41" i="1"/>
  <c r="AE41" i="1"/>
  <c r="AD41" i="1"/>
  <c r="AB41" i="1"/>
  <c r="AA41" i="1"/>
  <c r="Z41" i="1"/>
  <c r="Y41" i="1"/>
  <c r="X41" i="1"/>
  <c r="W41" i="1"/>
  <c r="AI40" i="1"/>
  <c r="AH40" i="1"/>
  <c r="AG40" i="1"/>
  <c r="AF40" i="1"/>
  <c r="AE40" i="1"/>
  <c r="AD40" i="1"/>
  <c r="AB40" i="1"/>
  <c r="AA40" i="1"/>
  <c r="Z40" i="1"/>
  <c r="Y40" i="1"/>
  <c r="X40" i="1"/>
  <c r="W40" i="1"/>
  <c r="AI39" i="1"/>
  <c r="AH39" i="1"/>
  <c r="AG39" i="1"/>
  <c r="AF39" i="1"/>
  <c r="AE39" i="1"/>
  <c r="AD39" i="1"/>
  <c r="AB39" i="1"/>
  <c r="AA39" i="1"/>
  <c r="Z39" i="1"/>
  <c r="Y39" i="1"/>
  <c r="X39" i="1"/>
  <c r="W39" i="1"/>
  <c r="AI38" i="1"/>
  <c r="AH38" i="1"/>
  <c r="AG38" i="1"/>
  <c r="AF38" i="1"/>
  <c r="AE38" i="1"/>
  <c r="AD38" i="1"/>
  <c r="AB38" i="1"/>
  <c r="AA38" i="1"/>
  <c r="Z38" i="1"/>
  <c r="Y38" i="1"/>
  <c r="X38" i="1"/>
  <c r="W38" i="1"/>
  <c r="AI37" i="1"/>
  <c r="AH37" i="1"/>
  <c r="AG37" i="1"/>
  <c r="AF37" i="1"/>
  <c r="AE37" i="1"/>
  <c r="AD37" i="1"/>
  <c r="AB37" i="1"/>
  <c r="AA37" i="1"/>
  <c r="Z37" i="1"/>
  <c r="Y37" i="1"/>
  <c r="X37" i="1"/>
  <c r="W37" i="1"/>
  <c r="AI36" i="1"/>
  <c r="AH36" i="1"/>
  <c r="AG36" i="1"/>
  <c r="AF36" i="1"/>
  <c r="AE36" i="1"/>
  <c r="AD36" i="1"/>
  <c r="AB36" i="1"/>
  <c r="AA36" i="1"/>
  <c r="Z36" i="1"/>
  <c r="Y36" i="1"/>
  <c r="X36" i="1"/>
  <c r="W36" i="1"/>
  <c r="AI35" i="1"/>
  <c r="AH35" i="1"/>
  <c r="AG35" i="1"/>
  <c r="AF35" i="1"/>
  <c r="AE35" i="1"/>
  <c r="AD35" i="1"/>
  <c r="AB35" i="1"/>
  <c r="AA35" i="1"/>
  <c r="Z35" i="1"/>
  <c r="Y35" i="1"/>
  <c r="X35" i="1"/>
  <c r="W35" i="1"/>
  <c r="AI34" i="1"/>
  <c r="AH34" i="1"/>
  <c r="AG34" i="1"/>
  <c r="AF34" i="1"/>
  <c r="AE34" i="1"/>
  <c r="AD34" i="1"/>
  <c r="AB34" i="1"/>
  <c r="AA34" i="1"/>
  <c r="Z34" i="1"/>
  <c r="Y34" i="1"/>
  <c r="X34" i="1"/>
  <c r="W34" i="1"/>
  <c r="AI33" i="1"/>
  <c r="AH33" i="1"/>
  <c r="AG33" i="1"/>
  <c r="AF33" i="1"/>
  <c r="AE33" i="1"/>
  <c r="AD33" i="1"/>
  <c r="AB33" i="1"/>
  <c r="AA33" i="1"/>
  <c r="Z33" i="1"/>
  <c r="Y33" i="1"/>
  <c r="X33" i="1"/>
  <c r="W33" i="1"/>
  <c r="AI32" i="1"/>
  <c r="AH32" i="1"/>
  <c r="AG32" i="1"/>
  <c r="AF32" i="1"/>
  <c r="AE32" i="1"/>
  <c r="AD32" i="1"/>
  <c r="AB32" i="1"/>
  <c r="AA32" i="1"/>
  <c r="Z32" i="1"/>
  <c r="Y32" i="1"/>
  <c r="X32" i="1"/>
  <c r="W32" i="1"/>
  <c r="AI31" i="1"/>
  <c r="AH31" i="1"/>
  <c r="AG31" i="1"/>
  <c r="AF31" i="1"/>
  <c r="AE31" i="1"/>
  <c r="AD31" i="1"/>
  <c r="AB31" i="1"/>
  <c r="AA31" i="1"/>
  <c r="Z31" i="1"/>
  <c r="Y31" i="1"/>
  <c r="X31" i="1"/>
  <c r="W31" i="1"/>
  <c r="AI30" i="1"/>
  <c r="AH30" i="1"/>
  <c r="AG30" i="1"/>
  <c r="AF30" i="1"/>
  <c r="AE30" i="1"/>
  <c r="AD30" i="1"/>
  <c r="AB30" i="1"/>
  <c r="AA30" i="1"/>
  <c r="Z30" i="1"/>
  <c r="Y30" i="1"/>
  <c r="X30" i="1"/>
  <c r="W30" i="1"/>
  <c r="AI29" i="1"/>
  <c r="AH29" i="1"/>
  <c r="AG29" i="1"/>
  <c r="AF29" i="1"/>
  <c r="AE29" i="1"/>
  <c r="AD29" i="1"/>
  <c r="AB29" i="1"/>
  <c r="AA29" i="1"/>
  <c r="Z29" i="1"/>
  <c r="Y29" i="1"/>
  <c r="X29" i="1"/>
  <c r="W29" i="1"/>
  <c r="AI28" i="1"/>
  <c r="AH28" i="1"/>
  <c r="AG28" i="1"/>
  <c r="AF28" i="1"/>
  <c r="AE28" i="1"/>
  <c r="AD28" i="1"/>
  <c r="AB28" i="1"/>
  <c r="AA28" i="1"/>
  <c r="Z28" i="1"/>
  <c r="Y28" i="1"/>
  <c r="X28" i="1"/>
  <c r="W28" i="1"/>
  <c r="AI27" i="1"/>
  <c r="AH27" i="1"/>
  <c r="AG27" i="1"/>
  <c r="AF27" i="1"/>
  <c r="AE27" i="1"/>
  <c r="AD27" i="1"/>
  <c r="AB27" i="1"/>
  <c r="AA27" i="1"/>
  <c r="Z27" i="1"/>
  <c r="Y27" i="1"/>
  <c r="X27" i="1"/>
  <c r="W27" i="1"/>
  <c r="AI26" i="1"/>
  <c r="AH26" i="1"/>
  <c r="AG26" i="1"/>
  <c r="AF26" i="1"/>
  <c r="AE26" i="1"/>
  <c r="AD26" i="1"/>
  <c r="AB26" i="1"/>
  <c r="AA26" i="1"/>
  <c r="Z26" i="1"/>
  <c r="Y26" i="1"/>
  <c r="X26" i="1"/>
  <c r="W26" i="1"/>
  <c r="AI25" i="1"/>
  <c r="AH25" i="1"/>
  <c r="AG25" i="1"/>
  <c r="AF25" i="1"/>
  <c r="AE25" i="1"/>
  <c r="AD25" i="1"/>
  <c r="AB25" i="1"/>
  <c r="AA25" i="1"/>
  <c r="Z25" i="1"/>
  <c r="Y25" i="1"/>
  <c r="X25" i="1"/>
  <c r="W25" i="1"/>
  <c r="AI24" i="1"/>
  <c r="AH24" i="1"/>
  <c r="AG24" i="1"/>
  <c r="AF24" i="1"/>
  <c r="AE24" i="1"/>
  <c r="AD24" i="1"/>
  <c r="AB24" i="1"/>
  <c r="AA24" i="1"/>
  <c r="Z24" i="1"/>
  <c r="Y24" i="1"/>
  <c r="X24" i="1"/>
  <c r="W24" i="1"/>
  <c r="AI23" i="1"/>
  <c r="AH23" i="1"/>
  <c r="AG23" i="1"/>
  <c r="AF23" i="1"/>
  <c r="AE23" i="1"/>
  <c r="AD23" i="1"/>
  <c r="AB23" i="1"/>
  <c r="AA23" i="1"/>
  <c r="Z23" i="1"/>
  <c r="Y23" i="1"/>
  <c r="X23" i="1"/>
  <c r="W23" i="1"/>
  <c r="AI22" i="1"/>
  <c r="AH22" i="1"/>
  <c r="AG22" i="1"/>
  <c r="AF22" i="1"/>
  <c r="AE22" i="1"/>
  <c r="AD22" i="1"/>
  <c r="AB22" i="1"/>
  <c r="AA22" i="1"/>
  <c r="Z22" i="1"/>
  <c r="Y22" i="1"/>
  <c r="X22" i="1"/>
  <c r="W22" i="1"/>
  <c r="AI21" i="1"/>
  <c r="AH21" i="1"/>
  <c r="AG21" i="1"/>
  <c r="AF21" i="1"/>
  <c r="AE21" i="1"/>
  <c r="AD21" i="1"/>
  <c r="AB21" i="1"/>
  <c r="AA21" i="1"/>
  <c r="Z21" i="1"/>
  <c r="Y21" i="1"/>
  <c r="X21" i="1"/>
  <c r="W21" i="1"/>
  <c r="AI20" i="1"/>
  <c r="AH20" i="1"/>
  <c r="AG20" i="1"/>
  <c r="AF20" i="1"/>
  <c r="AE20" i="1"/>
  <c r="AD20" i="1"/>
  <c r="AB20" i="1"/>
  <c r="AA20" i="1"/>
  <c r="Z20" i="1"/>
  <c r="Y20" i="1"/>
  <c r="X20" i="1"/>
  <c r="W20" i="1"/>
  <c r="AI19" i="1"/>
  <c r="AH19" i="1"/>
  <c r="AG19" i="1"/>
  <c r="AF19" i="1"/>
  <c r="AE19" i="1"/>
  <c r="AD19" i="1"/>
  <c r="AB19" i="1"/>
  <c r="AA19" i="1"/>
  <c r="Z19" i="1"/>
  <c r="Y19" i="1"/>
  <c r="X19" i="1"/>
  <c r="W19" i="1"/>
  <c r="AI18" i="1"/>
  <c r="AH18" i="1"/>
  <c r="AG18" i="1"/>
  <c r="AF18" i="1"/>
  <c r="AE18" i="1"/>
  <c r="AD18" i="1"/>
  <c r="AB18" i="1"/>
  <c r="AA18" i="1"/>
  <c r="Z18" i="1"/>
  <c r="Y18" i="1"/>
  <c r="X18" i="1"/>
  <c r="W18" i="1"/>
  <c r="AI17" i="1"/>
  <c r="AH17" i="1"/>
  <c r="AG17" i="1"/>
  <c r="AF17" i="1"/>
  <c r="AE17" i="1"/>
  <c r="AD17" i="1"/>
  <c r="AB17" i="1"/>
  <c r="AA17" i="1"/>
  <c r="Z17" i="1"/>
  <c r="Y17" i="1"/>
  <c r="X17" i="1"/>
  <c r="W17" i="1"/>
  <c r="AI16" i="1"/>
  <c r="AH16" i="1"/>
  <c r="AG16" i="1"/>
  <c r="AF16" i="1"/>
  <c r="AE16" i="1"/>
  <c r="AD16" i="1"/>
  <c r="AB16" i="1"/>
  <c r="AA16" i="1"/>
  <c r="Z16" i="1"/>
  <c r="Y16" i="1"/>
  <c r="X16" i="1"/>
  <c r="W16" i="1"/>
  <c r="AI15" i="1"/>
  <c r="AH15" i="1"/>
  <c r="AG15" i="1"/>
  <c r="AF15" i="1"/>
  <c r="AE15" i="1"/>
  <c r="AD15" i="1"/>
  <c r="AB15" i="1"/>
  <c r="AA15" i="1"/>
  <c r="Z15" i="1"/>
  <c r="Y15" i="1"/>
  <c r="X15" i="1"/>
  <c r="W15" i="1"/>
  <c r="AI14" i="1"/>
  <c r="AH14" i="1"/>
  <c r="AG14" i="1"/>
  <c r="AF14" i="1"/>
  <c r="AE14" i="1"/>
  <c r="AD14" i="1"/>
  <c r="AB14" i="1"/>
  <c r="AA14" i="1"/>
  <c r="Z14" i="1"/>
  <c r="Y14" i="1"/>
  <c r="X14" i="1"/>
  <c r="W14" i="1"/>
  <c r="AI13" i="1"/>
  <c r="AH13" i="1"/>
  <c r="AG13" i="1"/>
  <c r="AF13" i="1"/>
  <c r="AE13" i="1"/>
  <c r="AD13" i="1"/>
  <c r="AB13" i="1"/>
  <c r="AA13" i="1"/>
  <c r="Z13" i="1"/>
  <c r="Y13" i="1"/>
  <c r="X13" i="1"/>
  <c r="W13" i="1"/>
  <c r="AI12" i="1"/>
  <c r="AH12" i="1"/>
  <c r="AG12" i="1"/>
  <c r="AF12" i="1"/>
  <c r="AE12" i="1"/>
  <c r="AD12" i="1"/>
  <c r="AB12" i="1"/>
  <c r="AA12" i="1"/>
  <c r="Z12" i="1"/>
  <c r="Y12" i="1"/>
  <c r="X12" i="1"/>
  <c r="W12" i="1"/>
  <c r="AI11" i="1"/>
  <c r="AH11" i="1"/>
  <c r="AG11" i="1"/>
  <c r="AF11" i="1"/>
  <c r="AE11" i="1"/>
  <c r="AD11" i="1"/>
  <c r="AB11" i="1"/>
  <c r="AA11" i="1"/>
  <c r="Z11" i="1"/>
  <c r="Y11" i="1"/>
  <c r="X11" i="1"/>
  <c r="W11" i="1"/>
  <c r="AI10" i="1"/>
  <c r="AH10" i="1"/>
  <c r="AG10" i="1"/>
  <c r="AF10" i="1"/>
  <c r="AE10" i="1"/>
  <c r="AD10" i="1"/>
  <c r="AB10" i="1"/>
  <c r="AA10" i="1"/>
  <c r="Z10" i="1"/>
  <c r="Y10" i="1"/>
  <c r="X10" i="1"/>
  <c r="W10" i="1"/>
  <c r="AI9" i="1"/>
  <c r="AH9" i="1"/>
  <c r="AG9" i="1"/>
  <c r="AF9" i="1"/>
  <c r="AE9" i="1"/>
  <c r="AD9" i="1"/>
  <c r="AB9" i="1"/>
  <c r="AA9" i="1"/>
  <c r="Z9" i="1"/>
  <c r="Y9" i="1"/>
  <c r="X9" i="1"/>
  <c r="W9" i="1"/>
  <c r="AI8" i="1"/>
  <c r="AH8" i="1"/>
  <c r="AG8" i="1"/>
  <c r="AF8" i="1"/>
  <c r="AE8" i="1"/>
  <c r="AD8" i="1"/>
  <c r="AB8" i="1"/>
  <c r="AA8" i="1"/>
  <c r="Z8" i="1"/>
  <c r="Y8" i="1"/>
  <c r="X8" i="1"/>
  <c r="W8" i="1"/>
  <c r="AI7" i="1"/>
  <c r="AH7" i="1"/>
  <c r="AG7" i="1"/>
  <c r="AF7" i="1"/>
  <c r="AE7" i="1"/>
  <c r="AD7" i="1"/>
  <c r="AB7" i="1"/>
  <c r="AA7" i="1"/>
  <c r="Z7" i="1"/>
  <c r="Y7" i="1"/>
  <c r="X7" i="1"/>
  <c r="W7" i="1"/>
  <c r="AI6" i="1"/>
  <c r="AH6" i="1"/>
  <c r="AG6" i="1"/>
  <c r="AF6" i="1"/>
  <c r="AE6" i="1"/>
  <c r="AD6" i="1"/>
  <c r="AB6" i="1"/>
  <c r="AA6" i="1"/>
  <c r="Z6" i="1"/>
  <c r="Y6" i="1"/>
  <c r="X6" i="1"/>
  <c r="W6" i="1"/>
  <c r="AI5" i="1"/>
  <c r="AH5" i="1"/>
  <c r="AG5" i="1"/>
  <c r="AF5" i="1"/>
  <c r="AE5" i="1"/>
  <c r="AD5" i="1"/>
  <c r="AB5" i="1"/>
  <c r="AA5" i="1"/>
  <c r="Z5" i="1"/>
  <c r="Y5" i="1"/>
  <c r="X5" i="1"/>
  <c r="W5" i="1"/>
  <c r="AI4" i="1"/>
  <c r="AH4" i="1"/>
  <c r="AG4" i="1"/>
  <c r="AF4" i="1"/>
  <c r="AE4" i="1"/>
  <c r="AD4" i="1"/>
  <c r="AB4" i="1"/>
  <c r="AA4" i="1"/>
  <c r="Z4" i="1"/>
  <c r="Y4" i="1"/>
  <c r="X4" i="1"/>
  <c r="W4" i="1"/>
  <c r="AI3" i="1"/>
  <c r="AH3" i="1"/>
  <c r="AG3" i="1"/>
  <c r="AF3" i="1"/>
  <c r="AE3" i="1"/>
  <c r="AD3" i="1"/>
  <c r="AB3" i="1"/>
  <c r="AA3" i="1"/>
  <c r="Z3" i="1"/>
  <c r="Y3" i="1"/>
  <c r="X3" i="1"/>
  <c r="W3" i="1"/>
  <c r="AM172" i="1"/>
  <c r="AN172" i="1"/>
  <c r="AQ172" i="1"/>
  <c r="AM173" i="1"/>
  <c r="AN173" i="1"/>
  <c r="AQ173" i="1"/>
  <c r="AM174" i="1"/>
  <c r="AN174" i="1"/>
  <c r="AQ174" i="1"/>
  <c r="AM175" i="1"/>
  <c r="AN175" i="1"/>
  <c r="AQ175" i="1"/>
  <c r="AM14" i="1"/>
  <c r="AN14" i="1"/>
  <c r="AQ14" i="1"/>
  <c r="AM15" i="1"/>
  <c r="AN15" i="1"/>
  <c r="AQ15" i="1"/>
  <c r="I15" i="3" l="1"/>
  <c r="G15" i="3"/>
  <c r="H25" i="3"/>
  <c r="I25" i="3" s="1"/>
  <c r="H24" i="3"/>
  <c r="I24" i="3" s="1"/>
  <c r="H23" i="3"/>
  <c r="I23" i="3" s="1"/>
  <c r="E12" i="3"/>
  <c r="H21" i="3" s="1"/>
  <c r="I21" i="3" s="1"/>
  <c r="E11" i="3"/>
  <c r="H20" i="3" s="1"/>
  <c r="I20" i="3" s="1"/>
  <c r="E10" i="3"/>
  <c r="H19" i="3" s="1"/>
  <c r="I19" i="3" s="1"/>
  <c r="E8" i="3"/>
  <c r="E6" i="3" s="1"/>
  <c r="AM4" i="1"/>
  <c r="AN4" i="1"/>
  <c r="AQ4" i="1"/>
  <c r="AM5" i="1"/>
  <c r="AN5" i="1"/>
  <c r="AQ5" i="1"/>
  <c r="AM6" i="1"/>
  <c r="AN6" i="1"/>
  <c r="AQ6" i="1"/>
  <c r="AM7" i="1"/>
  <c r="AN7" i="1"/>
  <c r="AQ7" i="1"/>
  <c r="AM8" i="1"/>
  <c r="AN8" i="1"/>
  <c r="AQ8" i="1"/>
  <c r="AM9" i="1"/>
  <c r="AN9" i="1"/>
  <c r="AQ9" i="1"/>
  <c r="AM10" i="1"/>
  <c r="AN10" i="1"/>
  <c r="AQ10" i="1"/>
  <c r="AM11" i="1"/>
  <c r="AN11" i="1"/>
  <c r="AQ11" i="1"/>
  <c r="AM12" i="1"/>
  <c r="AN12" i="1"/>
  <c r="AQ12" i="1"/>
  <c r="AM13" i="1"/>
  <c r="AN13" i="1"/>
  <c r="AQ13"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3" i="1"/>
  <c r="AN73" i="1"/>
  <c r="AQ73" i="1"/>
  <c r="AM74" i="1"/>
  <c r="AN74" i="1"/>
  <c r="AQ74" i="1"/>
  <c r="AM75" i="1"/>
  <c r="AN75" i="1"/>
  <c r="AQ75"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M110" i="1"/>
  <c r="AN110" i="1"/>
  <c r="AQ110" i="1"/>
  <c r="AM111" i="1"/>
  <c r="AN111" i="1"/>
  <c r="AQ111" i="1"/>
  <c r="AM112" i="1"/>
  <c r="AN112" i="1"/>
  <c r="AQ112" i="1"/>
  <c r="AM113" i="1"/>
  <c r="AN113" i="1"/>
  <c r="AQ113" i="1"/>
  <c r="AM114" i="1"/>
  <c r="AN114" i="1"/>
  <c r="AQ114" i="1"/>
  <c r="AM116" i="1"/>
  <c r="AN116" i="1"/>
  <c r="AQ116" i="1"/>
  <c r="AM117" i="1"/>
  <c r="AN117" i="1"/>
  <c r="AQ117" i="1"/>
  <c r="AM118" i="1"/>
  <c r="AN118" i="1"/>
  <c r="AQ118" i="1"/>
  <c r="AM119" i="1"/>
  <c r="AN119" i="1"/>
  <c r="AQ119" i="1"/>
  <c r="AM120" i="1"/>
  <c r="AN120" i="1"/>
  <c r="AQ120" i="1"/>
  <c r="AM121" i="1"/>
  <c r="AN121" i="1"/>
  <c r="AQ121" i="1"/>
  <c r="AM122" i="1"/>
  <c r="AN122" i="1"/>
  <c r="AQ122" i="1"/>
  <c r="AM123" i="1"/>
  <c r="AN123" i="1"/>
  <c r="AQ123" i="1"/>
  <c r="AM124" i="1"/>
  <c r="AN124" i="1"/>
  <c r="AQ124" i="1"/>
  <c r="AM125" i="1"/>
  <c r="AN125" i="1"/>
  <c r="AQ125" i="1"/>
  <c r="AM128" i="1"/>
  <c r="AN128" i="1"/>
  <c r="AQ128" i="1"/>
  <c r="AM129" i="1"/>
  <c r="AN129" i="1"/>
  <c r="AQ129" i="1"/>
  <c r="AM130" i="1"/>
  <c r="AN130" i="1"/>
  <c r="AQ130" i="1"/>
  <c r="AM131" i="1"/>
  <c r="AN131" i="1"/>
  <c r="AQ131" i="1"/>
  <c r="AM132" i="1"/>
  <c r="AN132" i="1"/>
  <c r="AQ132" i="1"/>
  <c r="AM133" i="1"/>
  <c r="AN133" i="1"/>
  <c r="AQ133" i="1"/>
  <c r="AM134" i="1"/>
  <c r="AN134" i="1"/>
  <c r="AQ134" i="1"/>
  <c r="AM135" i="1"/>
  <c r="AN135" i="1"/>
  <c r="AQ135" i="1"/>
  <c r="AM136" i="1"/>
  <c r="AN136" i="1"/>
  <c r="AQ136" i="1"/>
  <c r="AM137" i="1"/>
  <c r="AN137" i="1"/>
  <c r="AQ137" i="1"/>
  <c r="AM138" i="1"/>
  <c r="AN138" i="1"/>
  <c r="AQ138" i="1"/>
  <c r="AM139" i="1"/>
  <c r="AN139" i="1"/>
  <c r="AQ139" i="1"/>
  <c r="AM140" i="1"/>
  <c r="AN140" i="1"/>
  <c r="AQ140" i="1"/>
  <c r="AM141" i="1"/>
  <c r="AN141" i="1"/>
  <c r="AQ141" i="1"/>
  <c r="AM142" i="1"/>
  <c r="AN142" i="1"/>
  <c r="AQ142" i="1"/>
  <c r="AM143" i="1"/>
  <c r="AN143" i="1"/>
  <c r="AQ143" i="1"/>
  <c r="AM144" i="1"/>
  <c r="AN144" i="1"/>
  <c r="AQ144" i="1"/>
  <c r="AM145" i="1"/>
  <c r="AN145" i="1"/>
  <c r="AQ145" i="1"/>
  <c r="AM146" i="1"/>
  <c r="AN146" i="1"/>
  <c r="AQ146" i="1"/>
  <c r="AM147" i="1"/>
  <c r="AN147" i="1"/>
  <c r="AQ147" i="1"/>
  <c r="AM148" i="1"/>
  <c r="AN148" i="1"/>
  <c r="AQ148" i="1"/>
  <c r="AM149" i="1"/>
  <c r="AN149" i="1"/>
  <c r="AQ149" i="1"/>
  <c r="AM150" i="1"/>
  <c r="AN150" i="1"/>
  <c r="AQ150" i="1"/>
  <c r="AM151" i="1"/>
  <c r="AN151" i="1"/>
  <c r="AQ151" i="1"/>
  <c r="AM152" i="1"/>
  <c r="AN152" i="1"/>
  <c r="AQ152" i="1"/>
  <c r="AM153" i="1"/>
  <c r="AN153" i="1"/>
  <c r="AQ153" i="1"/>
  <c r="AM154" i="1"/>
  <c r="AN154" i="1"/>
  <c r="AQ154" i="1"/>
  <c r="AM155" i="1"/>
  <c r="AN155" i="1"/>
  <c r="AQ155" i="1"/>
  <c r="AM156" i="1"/>
  <c r="AN156" i="1"/>
  <c r="AQ156" i="1"/>
  <c r="AM157" i="1"/>
  <c r="AN157" i="1"/>
  <c r="AQ157" i="1"/>
  <c r="AM158" i="1"/>
  <c r="AN158" i="1"/>
  <c r="AQ158" i="1"/>
  <c r="AM159" i="1"/>
  <c r="AN159" i="1"/>
  <c r="AQ159" i="1"/>
  <c r="AM160" i="1"/>
  <c r="AN160" i="1"/>
  <c r="AQ160" i="1"/>
  <c r="AM161" i="1"/>
  <c r="AN161" i="1"/>
  <c r="AQ161" i="1"/>
  <c r="AM162" i="1"/>
  <c r="AN162" i="1"/>
  <c r="AQ162" i="1"/>
  <c r="AM163" i="1"/>
  <c r="AN163" i="1"/>
  <c r="AQ163" i="1"/>
  <c r="AM164" i="1"/>
  <c r="AN164" i="1"/>
  <c r="AQ164" i="1"/>
  <c r="AM166" i="1"/>
  <c r="AN166" i="1"/>
  <c r="AQ166" i="1"/>
  <c r="AM167" i="1"/>
  <c r="AN167" i="1"/>
  <c r="AQ167" i="1"/>
  <c r="AM169" i="1"/>
  <c r="AN169" i="1"/>
  <c r="AQ169" i="1"/>
  <c r="AM170" i="1"/>
  <c r="AN170" i="1"/>
  <c r="AQ170" i="1"/>
  <c r="AM171" i="1"/>
  <c r="AN171" i="1"/>
  <c r="AQ171" i="1"/>
  <c r="AM176" i="1"/>
  <c r="AN176" i="1"/>
  <c r="AQ176" i="1"/>
  <c r="AM177" i="1"/>
  <c r="AN177" i="1"/>
  <c r="AQ177" i="1"/>
  <c r="AM178" i="1"/>
  <c r="AN178" i="1"/>
  <c r="AQ178" i="1"/>
  <c r="AM179" i="1"/>
  <c r="AN179" i="1"/>
  <c r="AQ179" i="1"/>
  <c r="AM180" i="1"/>
  <c r="AN180" i="1"/>
  <c r="AQ180" i="1"/>
  <c r="AM181" i="1"/>
  <c r="AN181" i="1"/>
  <c r="AQ181" i="1"/>
  <c r="AM182" i="1"/>
  <c r="AN182" i="1"/>
  <c r="AQ182" i="1"/>
  <c r="AM183" i="1"/>
  <c r="AN183" i="1"/>
  <c r="AQ183" i="1"/>
  <c r="AN3" i="1"/>
  <c r="AN184" i="1"/>
  <c r="AM3" i="1"/>
  <c r="AQ3" i="1"/>
  <c r="AR183" i="1"/>
  <c r="F23" i="3"/>
  <c r="F24" i="3"/>
  <c r="F25" i="3"/>
  <c r="F20" i="3"/>
  <c r="F21" i="3"/>
  <c r="F19" i="3"/>
  <c r="E15" i="3" l="1"/>
  <c r="E7" i="3"/>
  <c r="AM184" i="1"/>
  <c r="AQ184" i="1"/>
  <c r="Z184" i="1"/>
  <c r="AF184" i="1"/>
  <c r="Y184" i="1"/>
  <c r="AB184" i="1"/>
  <c r="AD184" i="1"/>
  <c r="AH184" i="1"/>
  <c r="AI184" i="1"/>
  <c r="AA184" i="1"/>
  <c r="AG184" i="1"/>
  <c r="AE184" i="1"/>
  <c r="X184" i="1"/>
  <c r="W184" i="1"/>
</calcChain>
</file>

<file path=xl/sharedStrings.xml><?xml version="1.0" encoding="utf-8"?>
<sst xmlns="http://schemas.openxmlformats.org/spreadsheetml/2006/main" count="2419" uniqueCount="705">
  <si>
    <t>VERSIE 6</t>
  </si>
  <si>
    <t>Groenterr.</t>
  </si>
  <si>
    <t>RIBW</t>
  </si>
  <si>
    <t>30 bedden</t>
  </si>
  <si>
    <t>CURE</t>
  </si>
  <si>
    <t>CARE</t>
  </si>
  <si>
    <t>→</t>
  </si>
  <si>
    <t>VERSIE 7</t>
  </si>
  <si>
    <r>
      <rPr>
        <b/>
        <sz val="11"/>
        <color rgb="FFFFFFFF"/>
        <rFont val="Calibri"/>
        <family val="2"/>
        <scheme val="minor"/>
      </rPr>
      <t xml:space="preserve">CARE klein
</t>
    </r>
    <r>
      <rPr>
        <sz val="8"/>
        <color rgb="FFFFFFFF"/>
        <rFont val="Calibri"/>
        <family val="2"/>
        <scheme val="minor"/>
      </rPr>
      <t>(</t>
    </r>
    <r>
      <rPr>
        <i/>
        <sz val="8"/>
        <color rgb="FFFFFFFF"/>
        <rFont val="Calibri"/>
        <family val="2"/>
        <scheme val="minor"/>
      </rPr>
      <t>alleen icm groot)</t>
    </r>
  </si>
  <si>
    <r>
      <t xml:space="preserve">CARE zeer klein
</t>
    </r>
    <r>
      <rPr>
        <sz val="8"/>
        <color rgb="FFFFFFFF"/>
        <rFont val="Calibri"/>
        <family val="2"/>
      </rPr>
      <t>(</t>
    </r>
    <r>
      <rPr>
        <i/>
        <sz val="8"/>
        <color rgb="FFFFFFFF"/>
        <rFont val="Calibri"/>
        <family val="2"/>
      </rPr>
      <t>alleen icm groot)</t>
    </r>
  </si>
  <si>
    <t>Inhoudelijke wijzigingen:</t>
  </si>
  <si>
    <t>Berekeningen Meike</t>
  </si>
  <si>
    <t>&lt;30,verpl.G</t>
  </si>
  <si>
    <t>&lt;30,verpl.Z</t>
  </si>
  <si>
    <t>&lt;30,verpl.</t>
  </si>
  <si>
    <t>RIBW G</t>
  </si>
  <si>
    <t>RIBW Z</t>
  </si>
  <si>
    <t>RIBW B</t>
  </si>
  <si>
    <t>&lt;30, ext.G</t>
  </si>
  <si>
    <t>&lt;30, ext.Z</t>
  </si>
  <si>
    <t>&lt;30, ext.B</t>
  </si>
  <si>
    <t>RIBW ext. G</t>
  </si>
  <si>
    <t>RIBW ext. Z</t>
  </si>
  <si>
    <t>RIBW ext. B</t>
  </si>
  <si>
    <t>Extra gebleven in v7</t>
  </si>
  <si>
    <t>Cure, goud</t>
  </si>
  <si>
    <t>Cure, Zilver</t>
  </si>
  <si>
    <t>Cure, Brons</t>
  </si>
  <si>
    <t>Care, goud</t>
  </si>
  <si>
    <t>Care, zilver</t>
  </si>
  <si>
    <t>Care, brons</t>
  </si>
  <si>
    <t>Ziekenhuis
ZBC
Diagn. centr.</t>
  </si>
  <si>
    <t>&gt; 30 bedden, of
Groot kantoor, of
Landgoed</t>
  </si>
  <si>
    <t>&lt; 30 bedden, en informatieplicht</t>
  </si>
  <si>
    <t>geen
informatieplicht
woningen</t>
  </si>
  <si>
    <t>Management</t>
  </si>
  <si>
    <t>1.1</t>
  </si>
  <si>
    <t>Voldoen aan wet &amp; regelgeving</t>
  </si>
  <si>
    <t>verpl.</t>
  </si>
  <si>
    <t>Borgen van milieuwet- &amp; regelgeving</t>
  </si>
  <si>
    <t>Klein</t>
  </si>
  <si>
    <t xml:space="preserve">Nieuwe wetgeving betekent nieuwe verplichting. Aan de vorm van de eis niet veranderd. </t>
  </si>
  <si>
    <t>1.2</t>
  </si>
  <si>
    <t>Taken, bevoegdheden en verantwoordelijkheden</t>
  </si>
  <si>
    <t>Nieuw</t>
  </si>
  <si>
    <t>Milieu- of duurzaamheidsplan plus actieplan</t>
  </si>
  <si>
    <t>1.3</t>
  </si>
  <si>
    <t>Duurzaamheidsbeleid</t>
  </si>
  <si>
    <t>Middel</t>
  </si>
  <si>
    <t>Duurzaamheidsbeleid omvat nu meerdere thema's, gelijk aan de themaplannen.</t>
  </si>
  <si>
    <t>Bestuurlijk draagvlak</t>
  </si>
  <si>
    <t>1.4</t>
  </si>
  <si>
    <t>Bestuurlijk draagvlak CO2 routekaart</t>
  </si>
  <si>
    <t>Er wordt nu om een bestuursoplegger gevraagd.</t>
  </si>
  <si>
    <t>Registraties</t>
  </si>
  <si>
    <t>1.5</t>
  </si>
  <si>
    <t>Registratie milieu-impact organisatie</t>
  </si>
  <si>
    <t>Geen</t>
  </si>
  <si>
    <t>Inhoudelijk blijft de eis hetzelfde, slechts verandering in vorm</t>
  </si>
  <si>
    <t>1.6</t>
  </si>
  <si>
    <t>Registratie milieu-impact waardeketen</t>
  </si>
  <si>
    <t>extra</t>
  </si>
  <si>
    <t xml:space="preserve">Benchmark met kengetallen         </t>
  </si>
  <si>
    <t>1.7</t>
  </si>
  <si>
    <t>Inhoudelijk niet veranderd, slechts verandering in vorm</t>
  </si>
  <si>
    <t>Milieucoördinator</t>
  </si>
  <si>
    <t>[verplaatst]</t>
  </si>
  <si>
    <t>zie 1.2</t>
  </si>
  <si>
    <t xml:space="preserve">Milieu- of duurzaamheidsjaarverslag </t>
  </si>
  <si>
    <r>
      <t xml:space="preserve">ext. </t>
    </r>
    <r>
      <rPr>
        <b/>
        <sz val="8"/>
        <color theme="1"/>
        <rFont val="Calibri"/>
        <family val="2"/>
        <scheme val="minor"/>
      </rPr>
      <t>v</t>
    </r>
    <r>
      <rPr>
        <sz val="8"/>
        <color theme="8" tint="-0.249977111117893"/>
        <rFont val="Calibri"/>
        <family val="2"/>
        <scheme val="minor"/>
      </rPr>
      <t>.</t>
    </r>
    <r>
      <rPr>
        <sz val="8"/>
        <color theme="1"/>
        <rFont val="Calibri"/>
        <family val="2"/>
        <scheme val="minor"/>
      </rPr>
      <t>Z</t>
    </r>
    <r>
      <rPr>
        <sz val="8"/>
        <color theme="5" tint="-0.249977111117893"/>
        <rFont val="Calibri"/>
        <family val="2"/>
        <scheme val="minor"/>
      </rPr>
      <t>G</t>
    </r>
  </si>
  <si>
    <t>zie 13.3</t>
  </si>
  <si>
    <t>1.8</t>
  </si>
  <si>
    <t>CO2-footprint openbaar</t>
  </si>
  <si>
    <t>zie 13.2</t>
  </si>
  <si>
    <t>1.9</t>
  </si>
  <si>
    <t>Milieucommunicatie</t>
  </si>
  <si>
    <t>zie 13.1</t>
  </si>
  <si>
    <t>Green Team organisatie langdurige zorg</t>
  </si>
  <si>
    <t>nvt</t>
  </si>
  <si>
    <r>
      <t xml:space="preserve">ext. </t>
    </r>
    <r>
      <rPr>
        <b/>
        <sz val="8"/>
        <rFont val="Calibri"/>
        <family val="2"/>
        <scheme val="minor"/>
      </rPr>
      <t>v.</t>
    </r>
    <r>
      <rPr>
        <sz val="8"/>
        <color theme="7" tint="-0.249977111117893"/>
        <rFont val="Calibri"/>
        <family val="2"/>
        <scheme val="minor"/>
      </rPr>
      <t>G</t>
    </r>
  </si>
  <si>
    <t>Green Team organisatie ziekenhuizen</t>
  </si>
  <si>
    <t>1.10</t>
  </si>
  <si>
    <t xml:space="preserve">Ondertekening Green Deal Duurzame Zorg </t>
  </si>
  <si>
    <t>Energie</t>
  </si>
  <si>
    <t>2.1</t>
  </si>
  <si>
    <t>Energiebeheer</t>
  </si>
  <si>
    <t>Verpl.</t>
  </si>
  <si>
    <t>Energiebeheer centraal</t>
  </si>
  <si>
    <t xml:space="preserve">Nieuwe aanvullende eisen voor ambitieniveau's zilver en goud. Waarin er stappen genomen moeten worden wanneer blijkt dat het energieverbruik afwijkt t.o.v. de voorgaande jaren. En bij goud het energieverbruik daalt in lijn met de vastgestelde CO2-routekaart. </t>
  </si>
  <si>
    <t>2.2</t>
  </si>
  <si>
    <t>Voldoen aan europese wetgeving</t>
  </si>
  <si>
    <t>Voldoen aan energiewetgeving</t>
  </si>
  <si>
    <t>Uitgebreid met meerdere wetgevingen waaraan een organisatie dient te voldoen.</t>
  </si>
  <si>
    <t>2.3</t>
  </si>
  <si>
    <t>Duurzame elektriciteit inkoop (10%)</t>
  </si>
  <si>
    <t>Duurzame elektriciteit inkoop (30%)</t>
  </si>
  <si>
    <t xml:space="preserve">Verandering van ambitieniveau, extra voor iedereen. </t>
  </si>
  <si>
    <t>2.4</t>
  </si>
  <si>
    <t>Laag aardgasverbruik (10 m3/m2)</t>
  </si>
  <si>
    <t>Laag aardgasverbruik in 2030</t>
  </si>
  <si>
    <t>Doelstelling verandering van 10m3 per m2 bruto vloeroppervlake naar een aardgasverbruik van minimaal 65% in 2030 t.o.v. 2018.</t>
  </si>
  <si>
    <t>2.5</t>
  </si>
  <si>
    <t>Gasloze installaties</t>
  </si>
  <si>
    <t>[geschrapt]</t>
  </si>
  <si>
    <t>2.6</t>
  </si>
  <si>
    <t xml:space="preserve">Opwek eigen stroom min. % van totaal </t>
  </si>
  <si>
    <t>Opwek eigen stroom</t>
  </si>
  <si>
    <t>Aangescherpte doelstellingen. Eigen stroom opwek is voor ziekenhuizen nu 4% en overige zorgorganisaties 10%</t>
  </si>
  <si>
    <t>2.7</t>
  </si>
  <si>
    <t xml:space="preserve">Opwek eigen stroom verhoogd % van totaal </t>
  </si>
  <si>
    <t>2.8</t>
  </si>
  <si>
    <t>Ventilatie O.K. regelen</t>
  </si>
  <si>
    <t>zie hoofdstuk groene OK</t>
  </si>
  <si>
    <t>2.9</t>
  </si>
  <si>
    <t>Actie voor personeel thuis</t>
  </si>
  <si>
    <t>zie hoofdstuk communicatie</t>
  </si>
  <si>
    <t>Beeldschermen op stand-by of uit</t>
  </si>
  <si>
    <t>Energiebesparing ULT-vriezer</t>
  </si>
  <si>
    <t>Water</t>
  </si>
  <si>
    <t>3.1</t>
  </si>
  <si>
    <t>Debiet douches</t>
  </si>
  <si>
    <t>Laag debiet douches</t>
  </si>
  <si>
    <t>3.2</t>
  </si>
  <si>
    <t>Waterverbruik per bed monitoren</t>
  </si>
  <si>
    <t>Debiet toiletspoeling</t>
  </si>
  <si>
    <t>3.3</t>
  </si>
  <si>
    <t>Medicijnen in afvalwaterpreventie</t>
  </si>
  <si>
    <t>zie hoofdstuk groene verpleegafdeling</t>
  </si>
  <si>
    <t>3.4</t>
  </si>
  <si>
    <t>Chemicaliën in afvalwaterpreventie</t>
  </si>
  <si>
    <t>3.5</t>
  </si>
  <si>
    <t>Reiniging van zuiveringstechnische voorzieningen</t>
  </si>
  <si>
    <t xml:space="preserve">reiniging van zuiveringstechnieken niet meer periodiek maar minimaal 1x per jaar. </t>
  </si>
  <si>
    <t>3.6</t>
  </si>
  <si>
    <t>Reactie op overschrijden lozingsnormen</t>
  </si>
  <si>
    <t>Overschrijden lozingsnormen voorkomen</t>
  </si>
  <si>
    <t>3.7</t>
  </si>
  <si>
    <t>Waterzuivering op locatie</t>
  </si>
  <si>
    <t>3.8</t>
  </si>
  <si>
    <t>Contrastvloeistoffen preventie</t>
  </si>
  <si>
    <t>3.9</t>
  </si>
  <si>
    <t>Winnen van energie of grondstoffen uit afvalwater</t>
  </si>
  <si>
    <t>Energie of grondstoffen uit afvalwater</t>
  </si>
  <si>
    <t>Meerdere locaties toegevoegd waar een organisatie grondstoffen of energie kan winnen uit afvalwater</t>
  </si>
  <si>
    <t>4.1</t>
  </si>
  <si>
    <t>Plan en evaluatie reductie gevaarlijke stoffen</t>
  </si>
  <si>
    <t>Gevaar. Stoffen</t>
  </si>
  <si>
    <t>Veilige opslag van gevaarlijke stoffen</t>
  </si>
  <si>
    <t>4.2</t>
  </si>
  <si>
    <t>Overzicht opslaglocaties gevaarlijke stoffen</t>
  </si>
  <si>
    <t>4.3</t>
  </si>
  <si>
    <t>Bodem-verontreiniging preventie bij ondergrondse tanks</t>
  </si>
  <si>
    <t>4.4</t>
  </si>
  <si>
    <t>Werkinstructies, veiligheidsinformatie en pbm</t>
  </si>
  <si>
    <t>Werkinstructies, veiligheidsinformatie en PBM</t>
  </si>
  <si>
    <t>4.5</t>
  </si>
  <si>
    <t>Beleid omgang CMR-stoffen</t>
  </si>
  <si>
    <t>CMR stoffen beleid</t>
  </si>
  <si>
    <t>4.6</t>
  </si>
  <si>
    <t>Reductieplan gebruik gevaarlijke stoffen</t>
  </si>
  <si>
    <t>4.7</t>
  </si>
  <si>
    <t>Koelwater behandeling</t>
  </si>
  <si>
    <t>Chloorvrij koelwater</t>
  </si>
  <si>
    <t>Lucht</t>
  </si>
  <si>
    <t>5.1</t>
  </si>
  <si>
    <t>Filter onderhoud</t>
  </si>
  <si>
    <t>5.2</t>
  </si>
  <si>
    <t>Koudemiddelen HCFK's</t>
  </si>
  <si>
    <t>Vervanging HCFK koudemiddelen</t>
  </si>
  <si>
    <t>5.3</t>
  </si>
  <si>
    <t>Koudemiddelen alternatief</t>
  </si>
  <si>
    <t>Natuurlijke koudemiddelen</t>
  </si>
  <si>
    <t>Toevoeging dat de koude middelen die gebruikt worden een GWP-waarde hebben van maxmiaal 3.</t>
  </si>
  <si>
    <t>5.4</t>
  </si>
  <si>
    <t>Inzicht in verlies koelmiddelen</t>
  </si>
  <si>
    <t>5.5</t>
  </si>
  <si>
    <t>NOx uitstoot voldoet aan wet</t>
  </si>
  <si>
    <t>Stookrapport met NOx meting</t>
  </si>
  <si>
    <t>5.6</t>
  </si>
  <si>
    <t>Binnenluchtkwaliteit wettelijk</t>
  </si>
  <si>
    <t>5.7</t>
  </si>
  <si>
    <t xml:space="preserve">Binnenluchtkwaliteit boven wettelijk </t>
  </si>
  <si>
    <t>6.1</t>
  </si>
  <si>
    <t xml:space="preserve">Plan en evaluatie duurzame grondstoffen </t>
  </si>
  <si>
    <t>Groot</t>
  </si>
  <si>
    <t xml:space="preserve">Afvalpreventieplan op basis van de Green Deal en de r-laddertreden. Er wordt nu ook een actieplan en evualatie daarop gevraagd. </t>
  </si>
  <si>
    <t>Afval</t>
  </si>
  <si>
    <t>Afvalscheiding</t>
  </si>
  <si>
    <t>6.2</t>
  </si>
  <si>
    <t>Scheiding swill</t>
  </si>
  <si>
    <t>6.3</t>
  </si>
  <si>
    <t xml:space="preserve">Verplichting voor goud. Bovendien is de norm van onder de 200 kg eruit gehaald en zit er nu onderscheid in de eis op basis van professionele en niet-professionele keukens. </t>
  </si>
  <si>
    <t>Scheiding overig kunststof</t>
  </si>
  <si>
    <t>6.4</t>
  </si>
  <si>
    <t>Recyclegroep nu gedefinieerd als PD</t>
  </si>
  <si>
    <t>6.5</t>
  </si>
  <si>
    <t xml:space="preserve">Scheiding koffiedik </t>
  </si>
  <si>
    <t>Preventie van incontinentiemateriaal</t>
  </si>
  <si>
    <t>Verwerking van incontinentiemateriaal</t>
  </si>
  <si>
    <t>6.6</t>
  </si>
  <si>
    <t>Incontinentiemateriaal verwerking</t>
  </si>
  <si>
    <t>Afvalpreventieplan</t>
  </si>
  <si>
    <t>zie 6.1</t>
  </si>
  <si>
    <t>6.7</t>
  </si>
  <si>
    <t>Hergebruik meubilair</t>
  </si>
  <si>
    <t>Afdanken meubilair kan nu op basis van de R-laddertreden binnen of buiten eigen organisatie.</t>
  </si>
  <si>
    <t>6.8</t>
  </si>
  <si>
    <t>Hergebruik medische apparatuur</t>
  </si>
  <si>
    <t>6.9</t>
  </si>
  <si>
    <t>Hergebruik ICT</t>
  </si>
  <si>
    <t>zie 6.9</t>
  </si>
  <si>
    <t>6.10</t>
  </si>
  <si>
    <t>Medicijnen preventie</t>
  </si>
  <si>
    <t>6.11</t>
  </si>
  <si>
    <t>Afvalfase platgoed &amp; dienstkleding</t>
  </si>
  <si>
    <t>Afvalfase textiel</t>
  </si>
  <si>
    <t>Twee eisen uit versie 6 samengevoegd. Persoonsgebonden goed en dienstgoed nu onderdeel van de extra.</t>
  </si>
  <si>
    <t>Afdanken ICT kan nu op basis van de R-laddertreden binnen of buiten eigen organisatie.</t>
  </si>
  <si>
    <t>6.12</t>
  </si>
  <si>
    <t>Afvalfase persoonsgebonden goed</t>
  </si>
  <si>
    <t>zie 6.8</t>
  </si>
  <si>
    <t>Voeding</t>
  </si>
  <si>
    <t>7.1</t>
  </si>
  <si>
    <t>Preventie van swill</t>
  </si>
  <si>
    <t>zie 7.1</t>
  </si>
  <si>
    <t>Plan en evaluatie duurzame voeding</t>
  </si>
  <si>
    <t>Vernieuwd plan voor voeding. Onderwerpen zoals eiwittransitie, voedselverspilling en duurzame inkoop zijn opgenomen in dit plan</t>
  </si>
  <si>
    <t>7.2</t>
  </si>
  <si>
    <t>Meten van voedselverliezen</t>
  </si>
  <si>
    <r>
      <t xml:space="preserve">ext. </t>
    </r>
    <r>
      <rPr>
        <b/>
        <sz val="8"/>
        <rFont val="Calibri"/>
        <family val="2"/>
        <scheme val="minor"/>
      </rPr>
      <t>v.</t>
    </r>
    <r>
      <rPr>
        <sz val="8"/>
        <color theme="2" tint="-0.499984740745262"/>
        <rFont val="Calibri"/>
        <family val="2"/>
        <scheme val="minor"/>
      </rPr>
      <t>Z</t>
    </r>
    <r>
      <rPr>
        <sz val="8"/>
        <color theme="7" tint="-0.249977111117893"/>
        <rFont val="Calibri"/>
        <family val="2"/>
        <scheme val="minor"/>
      </rPr>
      <t>G</t>
    </r>
  </si>
  <si>
    <t>Doelstelling duurzame voeding</t>
  </si>
  <si>
    <t>7.3</t>
  </si>
  <si>
    <t>Tegengaan voedselverspilling</t>
  </si>
  <si>
    <t>Minder milieubelast. voedingsmiddelen</t>
  </si>
  <si>
    <t>7.4</t>
  </si>
  <si>
    <t>Inkoop minder milieubelast. voedingsmiddelen</t>
  </si>
  <si>
    <t>Aangescherpte ambitie voor zilver en goud. Daarbij minimaal 25% van het ingekochte gewicht van dranken en etenswaren van minder milieubelastende teelt.</t>
  </si>
  <si>
    <t>7.5</t>
  </si>
  <si>
    <t>Vegetarische dag</t>
  </si>
  <si>
    <t>7.6</t>
  </si>
  <si>
    <t>Plantaardige dag personeel en bezoekers</t>
  </si>
  <si>
    <t>7.7</t>
  </si>
  <si>
    <t>Plantaardige promotie voor personeel en bezoekers</t>
  </si>
  <si>
    <t>7.8</t>
  </si>
  <si>
    <t>Minder rood vlees in de voeding</t>
  </si>
  <si>
    <t>Verbeterplan duurzame voeding&amp;catering</t>
  </si>
  <si>
    <t>Uitsluitend duurzame visconsumptie</t>
  </si>
  <si>
    <t>Uitsluitend duurzame vleesconsumptie</t>
  </si>
  <si>
    <t>Bevorderen plantaardige eiwitconsumptie</t>
  </si>
  <si>
    <t>Vlees-/visloze dag</t>
  </si>
  <si>
    <t>7.9</t>
  </si>
  <si>
    <t>Externe cateraar(s)</t>
  </si>
  <si>
    <t>7.10</t>
  </si>
  <si>
    <t>Duurzame voedingsinitiatieven</t>
  </si>
  <si>
    <t>Reiniging</t>
  </si>
  <si>
    <t>8.1</t>
  </si>
  <si>
    <t>Schoonmaakplan</t>
  </si>
  <si>
    <t>Plan en evaluatie duurzame schoonmaak</t>
  </si>
  <si>
    <t xml:space="preserve">Toevoeging aan het plan: plan opgestel voor het voorkomen van reiniging van ongebruikte ruimtes. Bovendien wordt er verwacht dat er een actieplan wordt opgesteld. </t>
  </si>
  <si>
    <t>8.2</t>
  </si>
  <si>
    <t>Duurzame reinigingsmiddelen (&gt;25%)</t>
  </si>
  <si>
    <t>Duurzame reinigingsmiddelen (&gt;50%)</t>
  </si>
  <si>
    <t xml:space="preserve">Verhoogd ambitie plus een langer termijn doel. </t>
  </si>
  <si>
    <t>8.3</t>
  </si>
  <si>
    <t>Duurzame reinigingsmiddelen (&gt;80%)</t>
  </si>
  <si>
    <t>Duurzame reinigingsmiddelen (&gt;90%)</t>
  </si>
  <si>
    <t xml:space="preserve">Verhoogde ambitie: van 80% naar 90%. Bovendien verplicht voor goud. </t>
  </si>
  <si>
    <t>8.4</t>
  </si>
  <si>
    <t>Doseersysteem</t>
  </si>
  <si>
    <t xml:space="preserve">Navulbare verpakkingen uit de eis gehaald. </t>
  </si>
  <si>
    <t>8.5</t>
  </si>
  <si>
    <t>Microvezel zonder reinigingsmiddel</t>
  </si>
  <si>
    <t>Omverwarmd water aan de eis toegevoegd. Bovendien verplicht geworden voor iedereen.</t>
  </si>
  <si>
    <t>8.6</t>
  </si>
  <si>
    <t>Milieuvriendelijke vaatwasmiddelen</t>
  </si>
  <si>
    <t>8.7</t>
  </si>
  <si>
    <t>Milieuvriendelijke reiniging instrumenten</t>
  </si>
  <si>
    <t>8.8</t>
  </si>
  <si>
    <t>Extern schoonmaakbedrijf</t>
  </si>
  <si>
    <t>Vervoer</t>
  </si>
  <si>
    <t>9.1</t>
  </si>
  <si>
    <t>Mobiliteitsbeleid</t>
  </si>
  <si>
    <t>Plan en evaluatie duurzame mobiliteit</t>
  </si>
  <si>
    <t>Vernieuwde speerpunten voor in het plan mobiliteit. Hieronder vallen o.a. CO2-reductie in wagenpark, laadinfrastructuur en vervoer voor derden.</t>
  </si>
  <si>
    <t>9.2</t>
  </si>
  <si>
    <t>CO2 routekaart vervoer</t>
  </si>
  <si>
    <t>9.3</t>
  </si>
  <si>
    <t>Beperken personenkilometers</t>
  </si>
  <si>
    <t>9.4</t>
  </si>
  <si>
    <t>Zuinig type personenauto's (&gt;50%)</t>
  </si>
  <si>
    <t>Zuinig wagenpark</t>
  </si>
  <si>
    <t xml:space="preserve">Geen maximale CO2-uitstoot meer maar eis gaat nu over het percentage van autos dat zero-emissie is. </t>
  </si>
  <si>
    <t>9.5</t>
  </si>
  <si>
    <t>Communicatie parkeerbeleid en bereik.</t>
  </si>
  <si>
    <t>9.6</t>
  </si>
  <si>
    <t>Oplaadpalen scootmobiels &amp; fietsen</t>
  </si>
  <si>
    <t>9.7</t>
  </si>
  <si>
    <t xml:space="preserve">Oplaadpalen elektrische auto's </t>
  </si>
  <si>
    <t>Oplaadpalen elektrische auto's</t>
  </si>
  <si>
    <t>Aangescherpt op basis van nieuwe wetgeving. Voor &lt;20 parkeervakken geldt minimaal 20 laadpunten. Voor 20-200 parkeervakken geldt minimaal 5%. Voor &gt;200 geldt minimaal 10 laadpunten</t>
  </si>
  <si>
    <t>Fiets stimuleren</t>
  </si>
  <si>
    <t>OV stimuleren</t>
  </si>
  <si>
    <t>Inkoopbeleid</t>
  </si>
  <si>
    <t>10.1</t>
  </si>
  <si>
    <t>Afspraken duurzaam inkopen</t>
  </si>
  <si>
    <t>Zie 10.1</t>
  </si>
  <si>
    <t>Plan en evaluatie duurzaam inkopen</t>
  </si>
  <si>
    <t>10.2</t>
  </si>
  <si>
    <t>10.3</t>
  </si>
  <si>
    <t>Implementatie beleid facilitaire prod.</t>
  </si>
  <si>
    <t>Implementatie beleid extra facilitaire producten</t>
  </si>
  <si>
    <t>10.4</t>
  </si>
  <si>
    <t>Implementatie beleid medische prod.</t>
  </si>
  <si>
    <t>Implementatie beleid medische producten</t>
  </si>
  <si>
    <t>10.5</t>
  </si>
  <si>
    <t>Inkoop ftalaat- en BPA-vrije systemen</t>
  </si>
  <si>
    <t>10.6</t>
  </si>
  <si>
    <t>Milieuvriendelijk printpapier</t>
  </si>
  <si>
    <t>zit in 10.2</t>
  </si>
  <si>
    <t>10.7</t>
  </si>
  <si>
    <t>Materiaal dienskleding &amp; platgoed</t>
  </si>
  <si>
    <t>Textiel: materiaal</t>
  </si>
  <si>
    <t>Textiel: leveranciers</t>
  </si>
  <si>
    <t>10.8</t>
  </si>
  <si>
    <t>Productiegebleekt katoen</t>
  </si>
  <si>
    <t>zie 10.5 en 10.6</t>
  </si>
  <si>
    <t>10.9</t>
  </si>
  <si>
    <t>Reinigingsproces</t>
  </si>
  <si>
    <t>10.10</t>
  </si>
  <si>
    <t>Wasmiddelen reinigingsproces</t>
  </si>
  <si>
    <t>10.11</t>
  </si>
  <si>
    <t>Wasmachines en wasdrogers</t>
  </si>
  <si>
    <t>Textiel: wasmiddelen</t>
  </si>
  <si>
    <t xml:space="preserve">Vastgoed  </t>
  </si>
  <si>
    <t>11.1</t>
  </si>
  <si>
    <t>Portefeuilleroutekaart Vastgoed</t>
  </si>
  <si>
    <t>Portefeuilleroutekaart CO2-reductie vastgoed</t>
  </si>
  <si>
    <t xml:space="preserve">Toegevoegde eisen waaraan een CO2-routekaart moet voldoen. </t>
  </si>
  <si>
    <t>11.2</t>
  </si>
  <si>
    <t>Schilderwerk</t>
  </si>
  <si>
    <t>Werken met LTOP of MJOP</t>
  </si>
  <si>
    <t>11.3</t>
  </si>
  <si>
    <t>Huurcontract met afspraken duurzaamheid gebouwen</t>
  </si>
  <si>
    <t>Huurcontract afspraken duurzaamheid</t>
  </si>
  <si>
    <t xml:space="preserve">Toegevoegde eisen waaraan de afspraken over het huurcontact moeten voldoen. </t>
  </si>
  <si>
    <t>11.4</t>
  </si>
  <si>
    <t>Duurzame bouwmat. bij renovatie en nieuwbouw</t>
  </si>
  <si>
    <t>Duurzame bouwmaterialen renovatie</t>
  </si>
  <si>
    <t>11.5</t>
  </si>
  <si>
    <t>Beleid duurzaam bouwen</t>
  </si>
  <si>
    <t>Strategisch vastgoedplan inclusief duurzaamheid</t>
  </si>
  <si>
    <t xml:space="preserve">Voor ambitieniveau goud vernieuwde eisen. Hiervoor moet in het strategisch vastgoedplan een aantal thema's minimaal beschreven staan. </t>
  </si>
  <si>
    <t>11.6</t>
  </si>
  <si>
    <t>Passief koelen</t>
  </si>
  <si>
    <t xml:space="preserve">Verandering in eis. Organisatie heeft niet alleen een aantal maatregelen genomen, maar investeerd niet in een airco tenzij één van de volgende maatregelen zijn genomen. </t>
  </si>
  <si>
    <t>11.7</t>
  </si>
  <si>
    <t>zie 11.2</t>
  </si>
  <si>
    <t>Routekaart ambitie 2030</t>
  </si>
  <si>
    <t>11.8</t>
  </si>
  <si>
    <t>Routekaart ambitie 2050</t>
  </si>
  <si>
    <t>11.9</t>
  </si>
  <si>
    <t>Circulaire PV-panelen</t>
  </si>
  <si>
    <t>11.10</t>
  </si>
  <si>
    <t>Biobased isolatiematerialen</t>
  </si>
  <si>
    <t>12.1</t>
  </si>
  <si>
    <t>Plan en evaluatie duurzaam groenbeheer</t>
  </si>
  <si>
    <t>Groenbeheer</t>
  </si>
  <si>
    <t>Parkeerplaats inrichting</t>
  </si>
  <si>
    <t>zie 12.3</t>
  </si>
  <si>
    <t>12.2</t>
  </si>
  <si>
    <t>Groenbeheerplan</t>
  </si>
  <si>
    <t>verp. &gt;10 ha</t>
  </si>
  <si>
    <t>zie 12.1</t>
  </si>
  <si>
    <t>12.3</t>
  </si>
  <si>
    <t>Biodiversiteitsplan</t>
  </si>
  <si>
    <t>Bevordering van biodiversiteit</t>
  </si>
  <si>
    <t>12.4</t>
  </si>
  <si>
    <t>Milieubewust met hout</t>
  </si>
  <si>
    <t>12.5</t>
  </si>
  <si>
    <t>Dak- of gevelbegroeiing (&gt; 20%)</t>
  </si>
  <si>
    <t>12.6</t>
  </si>
  <si>
    <t>Plantmateriaal (50%)</t>
  </si>
  <si>
    <t>Duurzaam plantmateriaal (50%)</t>
  </si>
  <si>
    <t>12.7</t>
  </si>
  <si>
    <t>Onkruidbestrijding in het groen</t>
  </si>
  <si>
    <t xml:space="preserve">Toegevoegde uitzondering voor de japanse duizendknoop in september. </t>
  </si>
  <si>
    <t>12.8</t>
  </si>
  <si>
    <t>Bemesting</t>
  </si>
  <si>
    <t>extra &gt;10ha</t>
  </si>
  <si>
    <t>12.9</t>
  </si>
  <si>
    <t>Gladheidbestrijding</t>
  </si>
  <si>
    <t>12.10</t>
  </si>
  <si>
    <t>Zwerfafval</t>
  </si>
  <si>
    <t>12.11</t>
  </si>
  <si>
    <t>Voorlichtingsbord natuur &amp; milieu</t>
  </si>
  <si>
    <t xml:space="preserve">Gezondheidsbevordering </t>
  </si>
  <si>
    <t>13.1</t>
  </si>
  <si>
    <t>Beleid healing environment</t>
  </si>
  <si>
    <t>13.2</t>
  </si>
  <si>
    <t>Luchtkwaliteit</t>
  </si>
  <si>
    <t>13.3</t>
  </si>
  <si>
    <t>Rookvrije omgeving</t>
  </si>
  <si>
    <r>
      <t>[samengevoegd en onderdeel van nieuwe thema</t>
    </r>
    <r>
      <rPr>
        <b/>
        <sz val="8"/>
        <rFont val="Calibri"/>
        <family val="2"/>
        <scheme val="minor"/>
      </rPr>
      <t xml:space="preserve"> GROENE ZORGPROCES</t>
    </r>
  </si>
  <si>
    <t>13.4</t>
  </si>
  <si>
    <t>Bevorderen beweging</t>
  </si>
  <si>
    <t>13.5</t>
  </si>
  <si>
    <t>Binnengroen</t>
  </si>
  <si>
    <t>Plan en evaluatie communicatie duurzaamheid</t>
  </si>
  <si>
    <r>
      <t xml:space="preserve">[in versie 7 is er een nieuw thema </t>
    </r>
    <r>
      <rPr>
        <b/>
        <sz val="8"/>
        <rFont val="Calibri"/>
        <family val="2"/>
        <scheme val="minor"/>
      </rPr>
      <t>COMMUNICATIE EN BEWUSTWORDING</t>
    </r>
    <r>
      <rPr>
        <sz val="8"/>
        <color rgb="FF808080"/>
        <rFont val="Calibri"/>
        <family val="2"/>
        <scheme val="minor"/>
      </rPr>
      <t>]</t>
    </r>
  </si>
  <si>
    <t>Milieu- of duurzaamheidsjaarverslag</t>
  </si>
  <si>
    <t>Duurzaamheid op website</t>
  </si>
  <si>
    <t>Duurzaamheid in introductie nieuwe medewerkers</t>
  </si>
  <si>
    <t>13.6</t>
  </si>
  <si>
    <t>Duurzaamheidstraining voor zorgprofessionals</t>
  </si>
  <si>
    <t>13.7</t>
  </si>
  <si>
    <t>Deelname duurzaamheidscampagne of challenge</t>
  </si>
  <si>
    <t>Groene Zorgprofessional</t>
  </si>
  <si>
    <t>14.1</t>
  </si>
  <si>
    <t>Milieucommissie / Green Team</t>
  </si>
  <si>
    <t>14.2</t>
  </si>
  <si>
    <t>Green Team Plus</t>
  </si>
  <si>
    <t>14.3</t>
  </si>
  <si>
    <t>Green Deal Zorg</t>
  </si>
  <si>
    <t>14.4</t>
  </si>
  <si>
    <t>Pilot programma</t>
  </si>
  <si>
    <t>14.5</t>
  </si>
  <si>
    <t>Milieu impact inhalatiemedicijnen</t>
  </si>
  <si>
    <t>14.6</t>
  </si>
  <si>
    <t>Kennis vergaren zorgprofessionals</t>
  </si>
  <si>
    <t>14.7</t>
  </si>
  <si>
    <t>Inkoop medische reusables i.p.v. disposables</t>
  </si>
  <si>
    <t>Plan en evaluatie duurzame zorgafdeling</t>
  </si>
  <si>
    <t>Minder onnodig gebruik niet-steriele handschoenen</t>
  </si>
  <si>
    <r>
      <t xml:space="preserve">[in versie 7 is er een nieuw thema </t>
    </r>
    <r>
      <rPr>
        <b/>
        <sz val="8"/>
        <rFont val="Calibri"/>
        <family val="2"/>
        <scheme val="minor"/>
      </rPr>
      <t>GROENE ZORGPROCES]</t>
    </r>
  </si>
  <si>
    <t>Duurzamere niet-steriele handschoenen</t>
  </si>
  <si>
    <t>Minder onnodig vervangen incontinentiemateriaal</t>
  </si>
  <si>
    <t>Wasbaar incontinentiemateriaal</t>
  </si>
  <si>
    <t>Minder onnodig gebruik onderlegger/celstofmat</t>
  </si>
  <si>
    <t>Wasbare onderlegger</t>
  </si>
  <si>
    <t>14.8</t>
  </si>
  <si>
    <t>Wasbare isolatiejas</t>
  </si>
  <si>
    <t>14.9</t>
  </si>
  <si>
    <t>Overstap van wegwerp naar herbruikbaar</t>
  </si>
  <si>
    <t>14.10</t>
  </si>
  <si>
    <t xml:space="preserve">Medicijnresten niet in afvalwater </t>
  </si>
  <si>
    <t>14.11</t>
  </si>
  <si>
    <t>Contrastvloeistoffen in afvalwater preventie</t>
  </si>
  <si>
    <t>14.12</t>
  </si>
  <si>
    <t>Minder intraveneuze paracetamol</t>
  </si>
  <si>
    <t>14.13</t>
  </si>
  <si>
    <t>E-zorgverlening (digitale zorg)</t>
  </si>
  <si>
    <t>14.14</t>
  </si>
  <si>
    <t>Leefstijl loket</t>
  </si>
  <si>
    <t>14.15</t>
  </si>
  <si>
    <t>Meer beweging voor cliënten en patiënten</t>
  </si>
  <si>
    <t>14.16</t>
  </si>
  <si>
    <t>Natuurinclusieve zorg</t>
  </si>
  <si>
    <t>14.17</t>
  </si>
  <si>
    <t>Barometer Groene OK</t>
  </si>
  <si>
    <t>14.18</t>
  </si>
  <si>
    <t>Ventilatie OK buiten gebruik uit</t>
  </si>
  <si>
    <t>14.19</t>
  </si>
  <si>
    <t>Minder milieu-impact door anesthesie</t>
  </si>
  <si>
    <t>14.20</t>
  </si>
  <si>
    <t>Borgen wel/niet lijst SZA</t>
  </si>
  <si>
    <t>14.21</t>
  </si>
  <si>
    <t>Afvalscheiden op de OK</t>
  </si>
  <si>
    <t>14.22</t>
  </si>
  <si>
    <t>Duurzaam kleinschalig wonen</t>
  </si>
  <si>
    <t>Innovatie</t>
  </si>
  <si>
    <t>15.1</t>
  </si>
  <si>
    <t>Duurzaam initiatief</t>
  </si>
  <si>
    <t>Duurzame innovaties</t>
  </si>
  <si>
    <t xml:space="preserve">Organisatie dient zelf besparing of verbetering te berekenen. </t>
  </si>
  <si>
    <t>Rood is nieuw schema verplichting of aantal extra's</t>
  </si>
  <si>
    <t>Ziekenhuizen</t>
  </si>
  <si>
    <t>Grote langdurige zorglocatie (&gt;30b)</t>
  </si>
  <si>
    <t>Kleine langdurige zorg locatie (&lt;30b)</t>
  </si>
  <si>
    <t>Care zeer klein 
(alleen icm groot)</t>
  </si>
  <si>
    <t>v6</t>
  </si>
  <si>
    <t>v7</t>
  </si>
  <si>
    <t>Aantal verplichte eisen</t>
  </si>
  <si>
    <t>Goud</t>
  </si>
  <si>
    <t>50 </t>
  </si>
  <si>
    <t>47 </t>
  </si>
  <si>
    <t>23 </t>
  </si>
  <si>
    <t>n.v.t. </t>
  </si>
  <si>
    <t>Zilver</t>
  </si>
  <si>
    <t>44 </t>
  </si>
  <si>
    <t>Brons</t>
  </si>
  <si>
    <t>39 </t>
  </si>
  <si>
    <t>37 </t>
  </si>
  <si>
    <t xml:space="preserve">Aantal extra eisen </t>
  </si>
  <si>
    <t>65 </t>
  </si>
  <si>
    <t>63 </t>
  </si>
  <si>
    <t>18 </t>
  </si>
  <si>
    <t>68 </t>
  </si>
  <si>
    <t>66 </t>
  </si>
  <si>
    <t>76 </t>
  </si>
  <si>
    <t>73 </t>
  </si>
  <si>
    <t>n.v.t. eisen</t>
  </si>
  <si>
    <t>Totaal aantal eisen</t>
  </si>
  <si>
    <r>
      <t>115</t>
    </r>
    <r>
      <rPr>
        <b/>
        <sz val="10"/>
        <rFont val="Calibri"/>
        <family val="2"/>
        <scheme val="minor"/>
      </rPr>
      <t> </t>
    </r>
  </si>
  <si>
    <r>
      <t>110</t>
    </r>
    <r>
      <rPr>
        <b/>
        <sz val="10"/>
        <rFont val="Calibri"/>
        <family val="2"/>
        <scheme val="minor"/>
      </rPr>
      <t> </t>
    </r>
  </si>
  <si>
    <r>
      <t>41</t>
    </r>
    <r>
      <rPr>
        <b/>
        <sz val="10"/>
        <rFont val="Calibri"/>
        <family val="2"/>
        <scheme val="minor"/>
      </rPr>
      <t> </t>
    </r>
  </si>
  <si>
    <t>Situatie V6</t>
  </si>
  <si>
    <t>Situatie V7</t>
  </si>
  <si>
    <t xml:space="preserve">Extra's </t>
  </si>
  <si>
    <t>potentieel</t>
  </si>
  <si>
    <t>minimaal</t>
  </si>
  <si>
    <t>min. behalen voor certificering</t>
  </si>
  <si>
    <t>Ziekenhuis goud</t>
  </si>
  <si>
    <t>Ziekenhuis zilver</t>
  </si>
  <si>
    <t>Ziekenhuis brons</t>
  </si>
  <si>
    <t>Care groot goud</t>
  </si>
  <si>
    <t>care groot zilver</t>
  </si>
  <si>
    <t>Care groot brons</t>
  </si>
  <si>
    <t>Care klein goud</t>
  </si>
  <si>
    <t>Care klein zilver</t>
  </si>
  <si>
    <t xml:space="preserve">Care klein brons </t>
  </si>
  <si>
    <t>INSTRUMENTEN</t>
  </si>
  <si>
    <t>SYSTEMEN</t>
  </si>
  <si>
    <t>nr</t>
  </si>
  <si>
    <t>Thema en eistitel Milieuthermometer Zorg</t>
  </si>
  <si>
    <t>Milieu-
barometer</t>
  </si>
  <si>
    <t>CO2tool</t>
  </si>
  <si>
    <t>Gev. Stoffen Applic.</t>
  </si>
  <si>
    <t>Green Deal Duurzame Zorg 3.0</t>
  </si>
  <si>
    <t>JCI ziekenhuisaccreditatie</t>
  </si>
  <si>
    <t>CSRD</t>
  </si>
  <si>
    <t>EFRAG</t>
  </si>
  <si>
    <t>ISO</t>
  </si>
  <si>
    <t>JCI</t>
  </si>
  <si>
    <t>thema 1 = preventie, 
thema 2 = kennis, bewustwording, onderwijs, 
thema 3 = co2reductie, 
thema 4 = circulair, 
thema 5 = medicijnen</t>
  </si>
  <si>
    <t>Algemene toelichting: De MTZ sluit aan bij het onderdeel Governance in ESRS 2 Algemene toelichtingen, en bij onderdelen van ESRS E1 Klimaatmitigatie en energie, ESRS E2 Waterverontreiniging, ESRS E5 Circulaire Economie, ESRS S1 Eigen personeel - veiligheid en gezondheid, ESRS G1 Zakelijk gedrag - bedrijfscultuur en relaties met leveranciers. Door de brede invulling en hoog abstractieniveau van de ESRS is matchen op eisniveau vaak niet mogelijk, de meeste koppelingen zijn gelegd op themaniveau.</t>
  </si>
  <si>
    <r>
      <rPr>
        <sz val="11"/>
        <color rgb="FF000000"/>
        <rFont val="Calibri"/>
      </rPr>
      <t xml:space="preserve">Wat zit er </t>
    </r>
    <r>
      <rPr>
        <u/>
        <sz val="11"/>
        <color rgb="FF000000"/>
        <rFont val="Calibri"/>
      </rPr>
      <t>niet</t>
    </r>
    <r>
      <rPr>
        <sz val="11"/>
        <color rgb="FF000000"/>
        <rFont val="Calibri"/>
      </rPr>
      <t xml:space="preserve"> in: Voor brons zijn bepaalde (beleids)eisen nog extra i.p.v verplicht, zoals 14.1 </t>
    </r>
    <r>
      <rPr>
        <i/>
        <sz val="11"/>
        <color rgb="FF000000"/>
        <rFont val="Calibri"/>
      </rPr>
      <t>Plan en evaluatie duurzame zorgafdeling.</t>
    </r>
  </si>
  <si>
    <r>
      <rPr>
        <sz val="11"/>
        <color rgb="FF000000"/>
        <rFont val="Calibri"/>
      </rPr>
      <t xml:space="preserve">Wat zit er </t>
    </r>
    <r>
      <rPr>
        <u/>
        <sz val="11"/>
        <color rgb="FF000000"/>
        <rFont val="Calibri"/>
      </rPr>
      <t>niet</t>
    </r>
    <r>
      <rPr>
        <sz val="11"/>
        <color rgb="FF000000"/>
        <rFont val="Calibri"/>
      </rPr>
      <t xml:space="preserve"> in? De MTZ heeft geen relaties met ESRS S4 Consumenten en eindgebruikers en met de overige onderdelen (naast Governance van milieuthema's) van ESRS 2 Algemene toelichtingen.</t>
    </r>
  </si>
  <si>
    <t>MANAGEMENT &amp; ORGANISATIE</t>
  </si>
  <si>
    <t>Thema-doel</t>
  </si>
  <si>
    <t>Toelichting</t>
  </si>
  <si>
    <t># doel</t>
  </si>
  <si>
    <t>toelichting</t>
  </si>
  <si>
    <t>Koppelingen op eisniveau</t>
  </si>
  <si>
    <t>Koppeling op themaniveau</t>
  </si>
  <si>
    <t>3-d</t>
  </si>
  <si>
    <t>harmonisering milieuzorg</t>
  </si>
  <si>
    <t>GLD</t>
  </si>
  <si>
    <t>Government &amp; Leadership (GLD)</t>
  </si>
  <si>
    <r>
      <rPr>
        <sz val="11"/>
        <color rgb="FF000000"/>
        <rFont val="Calibri"/>
      </rPr>
      <t xml:space="preserve">Bij dit thema worden </t>
    </r>
    <r>
      <rPr>
        <b/>
        <sz val="11"/>
        <color rgb="FF000000"/>
        <rFont val="Calibri"/>
      </rPr>
      <t>onderdelen</t>
    </r>
    <r>
      <rPr>
        <sz val="11"/>
        <color rgb="FF000000"/>
        <rFont val="Calibri"/>
      </rPr>
      <t xml:space="preserve"> ingevuld van ESRS 2 Algemene toelichtingen: 2. Governance. Het gaat om bestuur- en beheerprocessen, controles en procedures die zijn opgezet om milieuthema's te monitoren, te beheersen en overzien.</t>
    </r>
  </si>
  <si>
    <t>2-b</t>
  </si>
  <si>
    <t>governance</t>
  </si>
  <si>
    <t>GHI.01</t>
  </si>
  <si>
    <t>Global Health Impact (GHI)</t>
  </si>
  <si>
    <t>2-c</t>
  </si>
  <si>
    <t>strategie en visiedocumenten</t>
  </si>
  <si>
    <t>3-b</t>
  </si>
  <si>
    <t>bestuurlijk vastgestelde routekaart</t>
  </si>
  <si>
    <t>3-a, 3-e, 4-g</t>
  </si>
  <si>
    <t>monitoring energie, vervoer, afval</t>
  </si>
  <si>
    <t>GHI.03</t>
  </si>
  <si>
    <t>4-2j</t>
  </si>
  <si>
    <t>scope 3 onderzoek</t>
  </si>
  <si>
    <t>Rapportage-eis E1-6 Scope 1, 2, 3</t>
  </si>
  <si>
    <t>Benchmark met kengetallen</t>
  </si>
  <si>
    <t>2-g, 2-h</t>
  </si>
  <si>
    <t>eenduidige monitoring en rapportage</t>
  </si>
  <si>
    <t>green team tbv bewustwording</t>
  </si>
  <si>
    <t>Ondertekenen Green Deal Duurzame Zorg</t>
  </si>
  <si>
    <t xml:space="preserve">zichtbaarheid </t>
  </si>
  <si>
    <t xml:space="preserve">Onderdeel van de portefeuilleroutekaart. </t>
  </si>
  <si>
    <t>FMS.08</t>
  </si>
  <si>
    <t>Facility Management &amp; Saftey (FMS)</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</si>
  <si>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en E1-3 Maatregelen voor klimaatmitigatie, toegespitst op energiebesparing en toepassen duurzame energie.</t>
    </r>
  </si>
  <si>
    <t xml:space="preserve">Voldoen aan energiewetgeving
</t>
  </si>
  <si>
    <t>gedeeltelijk</t>
  </si>
  <si>
    <t>3-j</t>
  </si>
  <si>
    <t>Andere CO2-hotspots: waterverbruik</t>
  </si>
  <si>
    <t>MTZ eisen over waterzuivering hebben een link met ESRS E2 Verontreiniging - waterverontreiniging.</t>
  </si>
  <si>
    <t>Gevaarlijke Stoffen</t>
  </si>
  <si>
    <t>2-a</t>
  </si>
  <si>
    <t>Spaarzaam met grondstoffen (in dit geval gevaarlijke stoffen). Stimuleren dat er veilig en milieuvriendelijk gewerkt wordt met gevaarlijke stoffen</t>
  </si>
  <si>
    <t>FMS.05</t>
  </si>
  <si>
    <t>Dit thema heeft een link met ESRS E5 Circulaire Economie - Materiaalinstromen en ESRS S1 Eigen personeel - Veiligheid en gezondheid.</t>
  </si>
  <si>
    <t>Andere CO2-hotspots: gebruik van koudemiddelen (valt onder scope 1, maar geen onderdeel van routekaart)</t>
  </si>
  <si>
    <t>MTZ eisen over koudemiddelen passen in E1-3 Maatregelen voor klimaatmitigatie.</t>
  </si>
  <si>
    <t>Inzicht in verlies koudemiddelen</t>
  </si>
  <si>
    <t>Binnenluchtkwaliteit boven wettelijk</t>
  </si>
  <si>
    <t>Grondstoffen &amp; Afval</t>
  </si>
  <si>
    <t>Plan en evaluatie duurzame grondstoffen</t>
  </si>
  <si>
    <t>4-a, 4-d</t>
  </si>
  <si>
    <t>Zuinig en circulair omgaan met grondstoffen</t>
  </si>
  <si>
    <t>Opstap naar rapportage-eis E5-5 Afval</t>
  </si>
  <si>
    <r>
      <rPr>
        <sz val="11"/>
        <color rgb="FF000000"/>
        <rFont val="Calibri"/>
      </rPr>
      <t xml:space="preserve">Bij dit thema worden </t>
    </r>
    <r>
      <rPr>
        <b/>
        <sz val="11"/>
        <color rgb="FF000000"/>
        <rFont val="Calibri"/>
      </rPr>
      <t>onderdelen</t>
    </r>
    <r>
      <rPr>
        <sz val="11"/>
        <color rgb="FF000000"/>
        <rFont val="Calibri"/>
      </rPr>
      <t xml:space="preserve"> ingevuld van rapportage-eis E5-1 Beleid, E5-2 Beleid en middelen en E5-3 Doelen inzake materiaalgebruik en circulaire economie.</t>
    </r>
  </si>
  <si>
    <t>4-g</t>
  </si>
  <si>
    <t>Verminderen restafval</t>
  </si>
  <si>
    <t>alle stromen komen aan bod</t>
  </si>
  <si>
    <t>Scheiding koffiedik</t>
  </si>
  <si>
    <t>4-d, 4-g</t>
  </si>
  <si>
    <t>duurzaam circulair inkopen, verminderen afval</t>
  </si>
  <si>
    <t xml:space="preserve">Voeding </t>
  </si>
  <si>
    <t>1-b, 4-j</t>
  </si>
  <si>
    <t>Duurzame voeding, minder voedselverspilling</t>
  </si>
  <si>
    <t>Bij dit thema worden onderdelen ingevuld van rapportage-eis E5-1 Beleid, E5-2 Beleid en middelen en E5-3 Doelen inzake materiaalgebruik en circulaire economie, toegespitst op voeding. MTZ-eisen gericht op voeding voor medewerkers sluiten aan bij ESRS S1 Eigen personeel- veiligheid en gezondheid.</t>
  </si>
  <si>
    <t>1-c</t>
  </si>
  <si>
    <t>Plantaardige eiwitten</t>
  </si>
  <si>
    <t>4-j</t>
  </si>
  <si>
    <t>verminderen voedselverspilling</t>
  </si>
  <si>
    <t>1-b</t>
  </si>
  <si>
    <t>duurzame voeding onderdeel van inkoopbeleid</t>
  </si>
  <si>
    <t>GHI.04</t>
  </si>
  <si>
    <t>Duurzame, gezonde voeding</t>
  </si>
  <si>
    <t>Spaarzaam met grondstoffen (in dit geval reinigingsmiddelen). Stimuleren dat er veilig en milieuvriendelijk gewerkt wordt met reinigingsmiddelen</t>
  </si>
  <si>
    <t>Dit thema heeft een link met ESRS E5 Circulaire Economie - Materiaalinstromen en ESRS S1 Eigen personeel- veiligheid en gezondheid.</t>
  </si>
  <si>
    <t>3-e</t>
  </si>
  <si>
    <t>verduurzamen vervoer</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</si>
  <si>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E1-1 Transitieplan, E1-2 Beleid, E1-3 Maatregelen voor klimaatmitigatie, toegespitst op vervoer. MTZ-eis over stimuleren van fiets sluiten aan bij ESRS S1 Eigen personeel- veiligheid en gezondheid.</t>
    </r>
  </si>
  <si>
    <t>3-e, 1-a</t>
  </si>
  <si>
    <t>verduurzamen vervoer, bevord. gezondheid</t>
  </si>
  <si>
    <t>Inkopen</t>
  </si>
  <si>
    <t>4-d</t>
  </si>
  <si>
    <t>Duurzaam circulair inkoopbeleid</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</si>
  <si>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E5-1 Beleid, E5-2 Beleid en middelen en E5-3 Doelen inzake materiaalgebruik en circulaire economie. MTZ-eisen over duurzaam inkopen sluiten aan bij ESRS G1 Zakelijk gedrag - relaties met leveranciers.</t>
    </r>
  </si>
  <si>
    <t>Vastgoed</t>
  </si>
  <si>
    <t>Portefeuilleroutekaart CO2-reductie Vastgoed</t>
  </si>
  <si>
    <t>portefeuilleroutekaart</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</si>
  <si>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E1-3 Maatregelen voor klimaatmitigatie, toegespitst op vastgoed. Er is ook een link met E5-1 Beleid, E5-2 Beleid en middelen en E5-3 Doelen inzake materiaalgebruik en circulaire economie. </t>
    </r>
  </si>
  <si>
    <t>onderdeel van portefeuilleroutekaart</t>
  </si>
  <si>
    <t>Duurzaam circulair inkoopbeleid bouwmat.</t>
  </si>
  <si>
    <t>3-h</t>
  </si>
  <si>
    <t>beleid nieuwbouw en verbouw</t>
  </si>
  <si>
    <t>3-j, 1-a</t>
  </si>
  <si>
    <t>Andere CO2-hotspots: biodiversiteit, bev. gzh</t>
  </si>
  <si>
    <t>Andere CO2-hotspots: biodiversiteit</t>
  </si>
  <si>
    <t>Andere CO2-hotspots: klimaatadaptatie</t>
  </si>
  <si>
    <t>Communicatie</t>
  </si>
  <si>
    <t>bijdragen aan maatschappelijk debat</t>
  </si>
  <si>
    <t>GHI.02</t>
  </si>
  <si>
    <t>CSRD is gericht op duurzaamheidsrapportage in het bestuursverslag. MTZ-eisen over interne communicatie, opleiding en campagnes sluiten aan bij ESRS G1 Zakelijk gedrag - bedrijfscultuur.</t>
  </si>
  <si>
    <t>zichtbaarheid duurzaamheid</t>
  </si>
  <si>
    <t>2-f, 2-j</t>
  </si>
  <si>
    <t>scholing medewerkers planetary health</t>
  </si>
  <si>
    <t>13.8</t>
  </si>
  <si>
    <t>Deelname duurzaamheids campagne of challenge</t>
  </si>
  <si>
    <t>Groen Zorgproces</t>
  </si>
  <si>
    <t>4-a, 4-b, 5-a, 5-d</t>
  </si>
  <si>
    <t>Duurzaamheid grondstoffen en verminderen onnodig medicijngebruik</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</si>
  <si>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rapportage-eisen voor Beleid, middelen en doelen inzake energiebesparing (E1), materiaalgebruik en circulaire economie (E5) toegespitst op zorprocessen. De MTZ-eis 'Medicijnresten niet in afvalwater' sluit aan bij ESRS E2 Verontreiniging - waterverontreiniging. MTZ-eisen over bevorderen van de gezondheid van medewerkers sluiten aan bij ESRS S1 Eigen personeel- veiligheid en gezondheid.</t>
    </r>
  </si>
  <si>
    <t>minder restafval</t>
  </si>
  <si>
    <t>4-d, 4-b</t>
  </si>
  <si>
    <t>Duurzaam circulair inkoopbeleid, herbruikbaar</t>
  </si>
  <si>
    <t>Medicijnresten niet in afvalwater</t>
  </si>
  <si>
    <t>5-j, 5-l</t>
  </si>
  <si>
    <t>voorkomen van medicijnresten in water</t>
  </si>
  <si>
    <t>5-i</t>
  </si>
  <si>
    <t>voorkomen van contrastmiddelen in water</t>
  </si>
  <si>
    <t>5-b</t>
  </si>
  <si>
    <t>duurzamere keuze</t>
  </si>
  <si>
    <t>1-f, 3-e</t>
  </si>
  <si>
    <t xml:space="preserve">bewustw. patienten, verduurzamen vervoer </t>
  </si>
  <si>
    <t>1-a</t>
  </si>
  <si>
    <t>bevorderen gezondheid</t>
  </si>
  <si>
    <t>Meer beweging cliënten en patiënten</t>
  </si>
  <si>
    <t>4-a, 4-f, 3-b</t>
  </si>
  <si>
    <t>duurzame grondstoffen en energie OK</t>
  </si>
  <si>
    <t>Andere CO2-hotspots (wel scope 1)</t>
  </si>
  <si>
    <t>betere scheiding afval</t>
  </si>
  <si>
    <t>Afval scheiden op de OK</t>
  </si>
  <si>
    <t>2-f, 2-j, 3-b, 4-d, 4-j, 1-a</t>
  </si>
  <si>
    <t>bewustwording clienten/mdw. (energie, circulair, voedselverspilling en gezondheidsbevordering)</t>
  </si>
  <si>
    <t>o.a. 4-a</t>
  </si>
  <si>
    <t>bijdragen aan nieuwe kennis</t>
  </si>
  <si>
    <t>ACTIEINTERVAL</t>
  </si>
  <si>
    <t>HULPDOCS</t>
  </si>
  <si>
    <t>BETROKKENEN</t>
  </si>
  <si>
    <t xml:space="preserve">herzien binnen: </t>
  </si>
  <si>
    <t>Methode: 1=PDCA cyclus</t>
  </si>
  <si>
    <t>FORMAT</t>
  </si>
  <si>
    <t>Handreiking, draaiboek of campagne</t>
  </si>
  <si>
    <t>Dzh coord.</t>
  </si>
  <si>
    <t>Fac.</t>
  </si>
  <si>
    <t>Vastg.</t>
  </si>
  <si>
    <t>Inkoop</t>
  </si>
  <si>
    <t>TD/
terrein</t>
  </si>
  <si>
    <t>Comm</t>
  </si>
  <si>
    <t>Keuken</t>
  </si>
  <si>
    <t>HR</t>
  </si>
  <si>
    <t>Zorg</t>
  </si>
  <si>
    <t>Finan</t>
  </si>
  <si>
    <t>RvB</t>
  </si>
  <si>
    <t>2 jaar</t>
  </si>
  <si>
    <t>Indien nodig</t>
  </si>
  <si>
    <t>3 jaar</t>
  </si>
  <si>
    <t>1 jaar</t>
  </si>
  <si>
    <t>5 jaar</t>
  </si>
  <si>
    <t>(milieureg.)</t>
  </si>
  <si>
    <t>(onderhoud)</t>
  </si>
  <si>
    <t>4 jaar</t>
  </si>
  <si>
    <t>?</t>
  </si>
  <si>
    <t>(inkooplijst)</t>
  </si>
  <si>
    <t>5 jaar of eerder indien nodig</t>
  </si>
  <si>
    <t>Duurzaamheidstraing voor zorgprofessionals</t>
  </si>
  <si>
    <t>Plan en evaluatie duurzame verpleegafdeling</t>
  </si>
  <si>
    <t>Duurzaam innovaties</t>
  </si>
  <si>
    <t>Versie 2.1</t>
  </si>
  <si>
    <r>
      <rPr>
        <b/>
        <sz val="18"/>
        <color rgb="FF000000"/>
        <rFont val="Calibri"/>
      </rPr>
      <t xml:space="preserve">Dit is document geeft inzicht in de verschillen tussen versie 6 en 7 van de Milieuthermometer Zorg. 
</t>
    </r>
    <r>
      <rPr>
        <b/>
        <sz val="11"/>
        <color rgb="FF000000"/>
        <rFont val="Calibri"/>
      </rPr>
      <t xml:space="preserve">
Tabblad: INHOUDELIJK
</t>
    </r>
    <r>
      <rPr>
        <sz val="11"/>
        <color rgb="FF000000"/>
        <rFont val="Calibri"/>
      </rPr>
      <t>Bekijk hier welke wijzigingen er zijn in de eisteksten, doelgroepen per eis en volgorde. Ook is aangegeven of het naar verwachting een kleine, middel of grote inhoudelijke wijziging is en waarom. 
Wanneer t.o.v. versie 6 er geen wijziging heeft plaatsgevonden is dit</t>
    </r>
    <r>
      <rPr>
        <sz val="11"/>
        <color theme="9"/>
        <rFont val="Calibri"/>
        <family val="2"/>
      </rPr>
      <t xml:space="preserve"> groen</t>
    </r>
    <r>
      <rPr>
        <sz val="11"/>
        <color rgb="FF000000"/>
        <rFont val="Calibri"/>
      </rPr>
      <t xml:space="preserve"> gemarkeerd in het schema. Status en bewijslast voor deze eisen kan overgenomen worden in het nieuwe schema.
</t>
    </r>
    <r>
      <rPr>
        <b/>
        <sz val="11"/>
        <color rgb="FF000000"/>
        <rFont val="Calibri"/>
      </rPr>
      <t xml:space="preserve">Tabblad: AMBITIE
</t>
    </r>
    <r>
      <rPr>
        <sz val="11"/>
        <color rgb="FF000000"/>
        <rFont val="Calibri"/>
      </rPr>
      <t xml:space="preserve">Hier vind je een beknopt overzicht van het aantal te behalen verplichte en extra eisen per niveau per doelgroep en de verschillen daarin tussen versie 6 en 7. 
</t>
    </r>
    <r>
      <rPr>
        <b/>
        <sz val="11"/>
        <color rgb="FF000000"/>
        <rFont val="Calibri"/>
      </rPr>
      <t xml:space="preserve">Tabblad: VERWIJSTABEL ANDERE BRONNEN
</t>
    </r>
    <r>
      <rPr>
        <sz val="11"/>
        <color rgb="FF000000"/>
        <rFont val="Calibri"/>
      </rPr>
      <t xml:space="preserve">Hier staan links per milieuthermometerthema en/of eis met de Green Deal Duurzame Zorg, CSRD, Milieubarometer, CO2tool en Gevaarlijke Stoffen Applicatie.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</si>
</sst>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b/>
      <sz val="11"/>
      <color theme="0"/>
      <name val="Calibri"/>
      <family val="2"/>
      <scheme val="minor"/>
    </font>
    <font>
      <b/>
      <sz val="9"/>
      <name val="Calibri"/>
      <family val="2"/>
      <scheme val="minor"/>
    </font>
    <font>
      <b/>
      <sz val="10"/>
      <color rgb="FF004EEA"/>
      <name val="Calibri"/>
      <family val="2"/>
      <scheme val="minor"/>
    </font>
    <font>
      <sz val="10"/>
      <color rgb="FF004EEA"/>
      <name val="Calibri"/>
      <family val="2"/>
      <scheme val="minor"/>
    </font>
    <font>
      <u/>
      <sz val="10"/>
      <color theme="10"/>
      <name val="Arial"/>
      <family val="2"/>
    </font>
    <font>
      <b/>
      <sz val="8"/>
      <name val="Calibri"/>
      <family val="2"/>
      <scheme val="minor"/>
    </font>
    <font>
      <sz val="8"/>
      <color theme="1" tint="0.499984740745262"/>
      <name val="Calibri"/>
      <family val="2"/>
      <scheme val="minor"/>
    </font>
    <font>
      <sz val="8"/>
      <color theme="8" tint="-0.249977111117893"/>
      <name val="Calibri"/>
      <family val="2"/>
      <scheme val="minor"/>
    </font>
    <font>
      <b/>
      <sz val="10"/>
      <name val="Calibri"/>
      <family val="2"/>
      <scheme val="minor"/>
    </font>
    <font>
      <b/>
      <sz val="9"/>
      <color rgb="FF004EEA"/>
      <name val="Calibri"/>
      <family val="2"/>
      <scheme val="minor"/>
    </font>
    <font>
      <b/>
      <i/>
      <sz val="8"/>
      <color theme="1" tint="0.499984740745262"/>
      <name val="Calibri"/>
      <family val="2"/>
      <scheme val="minor"/>
    </font>
    <font>
      <b/>
      <sz val="8"/>
      <color theme="1"/>
      <name val="Calibri"/>
      <family val="2"/>
      <scheme val="minor"/>
    </font>
    <font>
      <sz val="8"/>
      <name val="Calibri"/>
      <family val="2"/>
      <scheme val="minor"/>
    </font>
    <font>
      <sz val="8"/>
      <color theme="1"/>
      <name val="Calibri"/>
      <family val="2"/>
      <scheme val="minor"/>
    </font>
    <font>
      <b/>
      <sz val="7"/>
      <color theme="4"/>
      <name val="Calibri"/>
      <family val="2"/>
      <scheme val="minor"/>
    </font>
    <font>
      <sz val="10"/>
      <color theme="1"/>
      <name val="Calibri"/>
      <family val="2"/>
      <scheme val="minor"/>
    </font>
    <font>
      <b/>
      <sz val="10"/>
      <color theme="1"/>
      <name val="Calibri"/>
      <family val="2"/>
      <scheme val="minor"/>
    </font>
    <font>
      <sz val="8"/>
      <color theme="2" tint="-0.499984740745262"/>
      <name val="Calibri"/>
      <family val="2"/>
      <scheme val="minor"/>
    </font>
    <font>
      <sz val="8"/>
      <color theme="7" tint="-0.249977111117893"/>
      <name val="Calibri"/>
      <family val="2"/>
      <scheme val="minor"/>
    </font>
    <font>
      <b/>
      <sz val="16"/>
      <color theme="0"/>
      <name val="Calibri"/>
      <family val="2"/>
    </font>
    <font>
      <sz val="10"/>
      <color rgb="FF00B050"/>
      <name val="Calibri"/>
      <family val="2"/>
      <scheme val="minor"/>
    </font>
    <font>
      <sz val="10"/>
      <color theme="5"/>
      <name val="Calibri"/>
      <family val="2"/>
      <scheme val="minor"/>
    </font>
    <font>
      <sz val="10"/>
      <color rgb="FFFF0000"/>
      <name val="Calibri"/>
      <family val="2"/>
      <scheme val="minor"/>
    </font>
    <font>
      <sz val="8"/>
      <color rgb="FFFF0000"/>
      <name val="Calibri"/>
      <family val="2"/>
      <scheme val="minor"/>
    </font>
    <font>
      <sz val="8"/>
      <color theme="5" tint="-0.249977111117893"/>
      <name val="Calibri"/>
      <family val="2"/>
      <scheme val="minor"/>
    </font>
    <font>
      <sz val="8"/>
      <color theme="0" tint="-0.499984740745262"/>
      <name val="Calibri"/>
      <family val="2"/>
      <scheme val="minor"/>
    </font>
    <font>
      <sz val="8"/>
      <color rgb="FF808080"/>
      <name val="Calibri"/>
      <family val="2"/>
      <scheme val="minor"/>
    </font>
    <font>
      <b/>
      <sz val="7"/>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9"/>
      <name val="Verdana"/>
      <family val="2"/>
    </font>
    <font>
      <sz val="11"/>
      <color rgb="FF00B050"/>
      <name val="Calibri"/>
      <family val="2"/>
      <scheme val="minor"/>
    </font>
    <font>
      <sz val="11"/>
      <color rgb="FFFF0000"/>
      <name val="Calibri"/>
      <family val="2"/>
      <scheme val="minor"/>
    </font>
    <font>
      <sz val="10"/>
      <name val="Calibri"/>
      <family val="2"/>
      <scheme val="minor"/>
    </font>
    <font>
      <sz val="11"/>
      <color theme="1"/>
      <name val="Calibri"/>
      <family val="2"/>
      <scheme val="minor"/>
    </font>
    <font>
      <sz val="11"/>
      <name val="Calibri"/>
      <family val="2"/>
      <scheme val="minor"/>
    </font>
    <font>
      <sz val="9"/>
      <color theme="0"/>
      <name val="Calibri"/>
      <family val="2"/>
      <scheme val="minor"/>
    </font>
    <font>
      <b/>
      <sz val="11"/>
      <color rgb="FFFFFFFF"/>
      <name val="Calibri"/>
      <family val="2"/>
      <scheme val="minor"/>
    </font>
    <font>
      <sz val="8"/>
      <color rgb="FFFFFFFF"/>
      <name val="Calibri"/>
      <family val="2"/>
      <scheme val="minor"/>
    </font>
    <font>
      <b/>
      <sz val="11"/>
      <color rgb="FFFFFFFF"/>
      <name val="Calibri"/>
      <family val="2"/>
    </font>
    <font>
      <i/>
      <sz val="8"/>
      <color rgb="FFFFFFFF"/>
      <name val="Calibri"/>
      <family val="2"/>
      <scheme val="minor"/>
    </font>
    <font>
      <sz val="8"/>
      <color rgb="FFFFFFFF"/>
      <name val="Calibri"/>
      <family val="2"/>
    </font>
    <font>
      <i/>
      <sz val="8"/>
      <color rgb="FFFFFFFF"/>
      <name val="Calibri"/>
      <family val="2"/>
    </font>
    <font>
      <sz val="8"/>
      <color theme="0" tint="-0.34998626667073579"/>
      <name val="Calibri"/>
      <family val="2"/>
      <scheme val="minor"/>
    </font>
    <font>
      <sz val="11"/>
      <color theme="9"/>
      <name val="Calibri"/>
      <family val="2"/>
      <scheme val="minor"/>
    </font>
    <font>
      <b/>
      <sz val="11"/>
      <color rgb="FF000000"/>
      <name val="Calibri"/>
    </font>
    <font>
      <sz val="11"/>
      <color rgb="FF000000"/>
      <name val="Calibri"/>
    </font>
    <font>
      <b/>
      <sz val="18"/>
      <color rgb="FF000000"/>
      <name val="Calibri"/>
    </font>
    <font>
      <sz val="10"/>
      <color theme="0"/>
      <name val="Calibri"/>
      <family val="2"/>
      <scheme val="minor"/>
    </font>
    <font>
      <sz val="11"/>
      <color theme="0"/>
      <name val="Calibri"/>
      <family val="2"/>
      <scheme val="minor"/>
    </font>
    <font>
      <b/>
      <sz val="11"/>
      <color rgb="FF004EEA"/>
      <name val="Calibri"/>
      <family val="2"/>
      <scheme val="minor"/>
    </font>
    <font>
      <sz val="11"/>
      <color rgb="FF242424"/>
      <name val="Aptos Narrow"/>
    </font>
    <font>
      <b/>
      <sz val="11"/>
      <color rgb="FF242424"/>
      <name val="Aptos Narrow"/>
    </font>
    <font>
      <u/>
      <sz val="11"/>
      <color rgb="FF000000"/>
      <name val="Calibri"/>
    </font>
    <font>
      <sz val="11"/>
      <color rgb="FF000000"/>
      <name val="Calibri"/>
      <scheme val="minor"/>
    </font>
    <font>
      <i/>
      <sz val="11"/>
      <color rgb="FF000000"/>
      <name val="Calibri"/>
    </font>
    <font>
      <sz val="11"/>
      <color theme="9"/>
      <name val="Calibri"/>
      <family val="2"/>
    </font>
    <font>
      <sz val="11"/>
      <color rgb="FF000000"/>
      <name val="Calibri"/>
      <family val="2"/>
    </font>
  </fonts>
  <fills count="21">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rgb="FF36AE97"/>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00B050"/>
        <bgColor indexed="64"/>
      </patternFill>
    </fill>
    <fill>
      <patternFill patternType="solid">
        <fgColor rgb="FFD8C9FF"/>
        <bgColor indexed="64"/>
      </patternFill>
    </fill>
    <fill>
      <patternFill patternType="solid">
        <fgColor theme="8" tint="0.79998168889431442"/>
        <bgColor indexed="64"/>
      </patternFill>
    </fill>
    <fill>
      <patternFill patternType="solid">
        <fgColor rgb="FF43C4AD"/>
        <bgColor indexed="64"/>
      </patternFill>
    </fill>
    <fill>
      <patternFill patternType="solid">
        <fgColor rgb="FF54D6BE"/>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0" tint="-0.14999847407452621"/>
        <bgColor indexed="64"/>
      </patternFill>
    </fill>
  </fills>
  <borders count="119">
    <border>
      <left/>
      <right/>
      <top/>
      <bottom/>
      <diagonal/>
    </border>
    <border>
      <left/>
      <right/>
      <top style="thin">
        <color theme="8" tint="0.39994506668294322"/>
      </top>
      <bottom style="thin">
        <color theme="8" tint="0.39994506668294322"/>
      </bottom>
      <diagonal/>
    </border>
    <border>
      <left/>
      <right/>
      <top/>
      <bottom style="thin">
        <color theme="8" tint="0.39994506668294322"/>
      </bottom>
      <diagonal/>
    </border>
    <border>
      <left/>
      <right/>
      <top style="thin">
        <color theme="8" tint="0.39994506668294322"/>
      </top>
      <bottom/>
      <diagonal/>
    </border>
    <border>
      <left/>
      <right/>
      <top style="medium">
        <color rgb="FF002060"/>
      </top>
      <bottom style="thin">
        <color theme="8" tint="0.39994506668294322"/>
      </bottom>
      <diagonal/>
    </border>
    <border>
      <left/>
      <right/>
      <top style="thin">
        <color theme="8" tint="0.39994506668294322"/>
      </top>
      <bottom style="medium">
        <color rgb="FF002060"/>
      </bottom>
      <diagonal/>
    </border>
    <border>
      <left/>
      <right/>
      <top style="thin">
        <color theme="8" tint="0.39994506668294322"/>
      </top>
      <bottom style="thin">
        <color theme="8" tint="0.39997558519241921"/>
      </bottom>
      <diagonal/>
    </border>
    <border>
      <left style="thin">
        <color indexed="64"/>
      </left>
      <right/>
      <top/>
      <bottom/>
      <diagonal/>
    </border>
    <border>
      <left style="thin">
        <color indexed="64"/>
      </left>
      <right/>
      <top style="thin">
        <color theme="8" tint="0.39994506668294322"/>
      </top>
      <bottom style="thin">
        <color theme="8" tint="0.39994506668294322"/>
      </bottom>
      <diagonal/>
    </border>
    <border>
      <left style="thin">
        <color indexed="64"/>
      </left>
      <right/>
      <top style="medium">
        <color rgb="FF002060"/>
      </top>
      <bottom style="thin">
        <color theme="8" tint="0.39994506668294322"/>
      </bottom>
      <diagonal/>
    </border>
    <border>
      <left/>
      <right style="thin">
        <color indexed="64"/>
      </right>
      <top/>
      <bottom/>
      <diagonal/>
    </border>
    <border>
      <left/>
      <right style="thin">
        <color indexed="64"/>
      </right>
      <top/>
      <bottom style="thin">
        <color theme="8" tint="0.39994506668294322"/>
      </bottom>
      <diagonal/>
    </border>
    <border>
      <left/>
      <right style="thin">
        <color indexed="64"/>
      </right>
      <top style="thin">
        <color theme="8" tint="0.39994506668294322"/>
      </top>
      <bottom style="thin">
        <color theme="8" tint="0.39994506668294322"/>
      </bottom>
      <diagonal/>
    </border>
    <border>
      <left/>
      <right style="thin">
        <color indexed="64"/>
      </right>
      <top style="medium">
        <color rgb="FF002060"/>
      </top>
      <bottom style="thin">
        <color theme="8" tint="0.39994506668294322"/>
      </bottom>
      <diagonal/>
    </border>
    <border>
      <left/>
      <right style="thin">
        <color indexed="64"/>
      </right>
      <top style="thin">
        <color theme="8" tint="0.39994506668294322"/>
      </top>
      <bottom style="medium">
        <color rgb="FF002060"/>
      </bottom>
      <diagonal/>
    </border>
    <border>
      <left/>
      <right style="thin">
        <color indexed="64"/>
      </right>
      <top style="thin">
        <color theme="8" tint="0.39994506668294322"/>
      </top>
      <bottom style="thin">
        <color theme="8" tint="0.39997558519241921"/>
      </bottom>
      <diagonal/>
    </border>
    <border>
      <left/>
      <right style="thin">
        <color indexed="64"/>
      </right>
      <top style="thin">
        <color theme="8" tint="0.39994506668294322"/>
      </top>
      <bottom/>
      <diagonal/>
    </border>
    <border>
      <left style="thin">
        <color indexed="64"/>
      </left>
      <right/>
      <top/>
      <bottom style="thin">
        <color theme="8" tint="0.39994506668294322"/>
      </bottom>
      <diagonal/>
    </border>
    <border>
      <left/>
      <right style="thin">
        <color theme="1"/>
      </right>
      <top style="thin">
        <color theme="8" tint="0.39994506668294322"/>
      </top>
      <bottom style="thin">
        <color theme="8" tint="0.39994506668294322"/>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theme="8" tint="0.39994506668294322"/>
      </top>
      <bottom style="medium">
        <color indexed="64"/>
      </bottom>
      <diagonal/>
    </border>
    <border>
      <left/>
      <right style="thin">
        <color indexed="64"/>
      </right>
      <top style="thin">
        <color theme="8" tint="0.39994506668294322"/>
      </top>
      <bottom style="medium">
        <color indexed="64"/>
      </bottom>
      <diagonal/>
    </border>
    <border>
      <left/>
      <right/>
      <top/>
      <bottom style="medium">
        <color indexed="64"/>
      </bottom>
      <diagonal/>
    </border>
    <border>
      <left style="thin">
        <color indexed="64"/>
      </left>
      <right/>
      <top style="thin">
        <color theme="8" tint="0.39994506668294322"/>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theme="8" tint="0.3999450666829432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theme="8" tint="0.39994506668294322"/>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top style="thin">
        <color theme="8" tint="0.39994506668294322"/>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theme="8" tint="0.39994506668294322"/>
      </top>
      <bottom style="thin">
        <color theme="8" tint="0.39994506668294322"/>
      </bottom>
      <diagonal/>
    </border>
    <border>
      <left style="thin">
        <color rgb="FF000000"/>
      </left>
      <right style="thin">
        <color rgb="FF000000"/>
      </right>
      <top/>
      <bottom style="thin">
        <color theme="8" tint="0.39994506668294322"/>
      </bottom>
      <diagonal/>
    </border>
    <border>
      <left style="thin">
        <color rgb="FF000000"/>
      </left>
      <right style="thin">
        <color rgb="FF000000"/>
      </right>
      <top style="thin">
        <color theme="8" tint="0.39994506668294322"/>
      </top>
      <bottom style="medium">
        <color indexed="64"/>
      </bottom>
      <diagonal/>
    </border>
    <border>
      <left style="thin">
        <color rgb="FF000000"/>
      </left>
      <right style="thin">
        <color rgb="FF000000"/>
      </right>
      <top style="thin">
        <color theme="8" tint="0.39994506668294322"/>
      </top>
      <bottom style="thin">
        <color theme="8" tint="0.39997558519241921"/>
      </bottom>
      <diagonal/>
    </border>
    <border>
      <left style="thin">
        <color rgb="FF000000"/>
      </left>
      <right style="thin">
        <color rgb="FF000000"/>
      </right>
      <top style="thin">
        <color theme="8" tint="0.39994506668294322"/>
      </top>
      <bottom/>
      <diagonal/>
    </border>
    <border>
      <left style="thin">
        <color rgb="FF000000"/>
      </left>
      <right style="thin">
        <color rgb="FF000000"/>
      </right>
      <top style="medium">
        <color rgb="FF002060"/>
      </top>
      <bottom style="thin">
        <color theme="8" tint="0.39994506668294322"/>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8" tint="0.39994506668294322"/>
      </top>
      <bottom style="thin">
        <color theme="8" tint="0.39994506668294322"/>
      </bottom>
      <diagonal/>
    </border>
    <border>
      <left/>
      <right style="thin">
        <color rgb="FF000000"/>
      </right>
      <top style="thin">
        <color theme="8" tint="0.39994506668294322"/>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theme="8" tint="0.39994506668294322"/>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3">
    <xf numFmtId="0" fontId="0" fillId="0" borderId="0"/>
    <xf numFmtId="0" fontId="5" fillId="0" borderId="0" applyNumberFormat="0" applyFill="0" applyBorder="0" applyAlignment="0" applyProtection="0"/>
    <xf numFmtId="9" fontId="36" fillId="0" borderId="0" applyFont="0" applyFill="0" applyBorder="0" applyAlignment="0" applyProtection="0"/>
  </cellStyleXfs>
  <cellXfs count="442">
    <xf numFmtId="0" fontId="0" fillId="0" borderId="0" xfId="0"/>
    <xf numFmtId="0" fontId="2" fillId="2" borderId="1" xfId="0" applyFont="1" applyFill="1" applyBorder="1" applyAlignment="1">
      <alignment vertical="center"/>
    </xf>
    <xf numFmtId="0" fontId="4" fillId="2" borderId="1" xfId="0" applyFont="1" applyFill="1" applyBorder="1" applyAlignment="1" applyProtection="1">
      <alignment horizontal="left"/>
      <protection locked="0"/>
    </xf>
    <xf numFmtId="0" fontId="6"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9" fillId="2" borderId="4" xfId="0" applyFont="1" applyFill="1" applyBorder="1" applyAlignment="1">
      <alignment horizontal="left"/>
    </xf>
    <xf numFmtId="0" fontId="4" fillId="2" borderId="4" xfId="0" applyFont="1" applyFill="1" applyBorder="1" applyAlignment="1" applyProtection="1">
      <alignment horizontal="left"/>
      <protection locked="0"/>
    </xf>
    <xf numFmtId="0" fontId="9" fillId="2" borderId="1" xfId="0" applyFont="1" applyFill="1" applyBorder="1" applyAlignment="1">
      <alignment horizontal="left"/>
    </xf>
    <xf numFmtId="0" fontId="8" fillId="2" borderId="5"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9" fillId="2" borderId="3" xfId="0" applyFont="1" applyFill="1" applyBorder="1" applyAlignment="1">
      <alignment horizontal="left"/>
    </xf>
    <xf numFmtId="0" fontId="4" fillId="2" borderId="3" xfId="0" applyFont="1" applyFill="1" applyBorder="1" applyAlignment="1" applyProtection="1">
      <alignment horizontal="left"/>
      <protection locked="0"/>
    </xf>
    <xf numFmtId="0" fontId="6" fillId="2" borderId="6"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14" fillId="0" borderId="0" xfId="0" applyFont="1"/>
    <xf numFmtId="0" fontId="14" fillId="0" borderId="0" xfId="0" applyFont="1" applyAlignment="1">
      <alignment horizontal="center"/>
    </xf>
    <xf numFmtId="0" fontId="13"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0" fontId="13" fillId="2" borderId="5" xfId="0" applyFont="1" applyFill="1" applyBorder="1" applyAlignment="1" applyProtection="1">
      <alignment horizontal="center"/>
      <protection locked="0"/>
    </xf>
    <xf numFmtId="0" fontId="6" fillId="2" borderId="12"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49" fontId="6" fillId="2" borderId="12" xfId="0" applyNumberFormat="1"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16" fillId="0" borderId="0" xfId="0" applyFont="1"/>
    <xf numFmtId="0" fontId="2" fillId="8" borderId="1" xfId="0" applyFont="1" applyFill="1" applyBorder="1" applyAlignment="1">
      <alignment vertical="center"/>
    </xf>
    <xf numFmtId="0" fontId="4" fillId="8" borderId="1" xfId="0" applyFont="1" applyFill="1" applyBorder="1" applyAlignment="1" applyProtection="1">
      <alignment horizontal="left"/>
      <protection locked="0"/>
    </xf>
    <xf numFmtId="0" fontId="8" fillId="8" borderId="1" xfId="0" applyFont="1" applyFill="1" applyBorder="1" applyAlignment="1" applyProtection="1">
      <alignment horizontal="left" vertical="center"/>
      <protection locked="0"/>
    </xf>
    <xf numFmtId="0" fontId="8" fillId="8" borderId="12" xfId="0" applyFont="1" applyFill="1" applyBorder="1" applyAlignment="1" applyProtection="1">
      <alignment horizontal="left" vertical="center"/>
      <protection locked="0"/>
    </xf>
    <xf numFmtId="0" fontId="6" fillId="8" borderId="1" xfId="0" applyFont="1" applyFill="1" applyBorder="1" applyAlignment="1" applyProtection="1">
      <alignment horizontal="left" vertical="center"/>
      <protection locked="0"/>
    </xf>
    <xf numFmtId="0" fontId="6" fillId="8" borderId="12" xfId="0" applyFont="1" applyFill="1" applyBorder="1" applyAlignment="1" applyProtection="1">
      <alignment horizontal="left" vertical="center"/>
      <protection locked="0"/>
    </xf>
    <xf numFmtId="0" fontId="13" fillId="8" borderId="1" xfId="0" applyFont="1" applyFill="1" applyBorder="1" applyAlignment="1" applyProtection="1">
      <alignment horizontal="center"/>
      <protection locked="0"/>
    </xf>
    <xf numFmtId="0" fontId="3" fillId="2" borderId="1" xfId="0" applyFont="1" applyFill="1" applyBorder="1" applyAlignment="1">
      <alignment horizontal="right"/>
    </xf>
    <xf numFmtId="0" fontId="3" fillId="8" borderId="1" xfId="0" applyFont="1" applyFill="1" applyBorder="1" applyAlignment="1">
      <alignment horizontal="right"/>
    </xf>
    <xf numFmtId="0" fontId="0" fillId="0" borderId="0" xfId="0" applyAlignment="1">
      <alignment horizontal="right"/>
    </xf>
    <xf numFmtId="0" fontId="10" fillId="8" borderId="9" xfId="0" applyFont="1" applyFill="1" applyBorder="1" applyAlignment="1">
      <alignment horizontal="right" vertical="center"/>
    </xf>
    <xf numFmtId="0" fontId="4" fillId="8" borderId="4" xfId="0" applyFont="1" applyFill="1" applyBorder="1" applyAlignment="1" applyProtection="1">
      <alignment horizontal="left"/>
      <protection locked="0"/>
    </xf>
    <xf numFmtId="0" fontId="21" fillId="0" borderId="0" xfId="0" applyFont="1"/>
    <xf numFmtId="0" fontId="22" fillId="0" borderId="0" xfId="0" applyFont="1"/>
    <xf numFmtId="0" fontId="23" fillId="0" borderId="0" xfId="0" applyFont="1"/>
    <xf numFmtId="0" fontId="17" fillId="0" borderId="0" xfId="0" applyFont="1" applyAlignment="1">
      <alignment vertical="center" wrapText="1"/>
    </xf>
    <xf numFmtId="0" fontId="1" fillId="7" borderId="2" xfId="0" applyFont="1" applyFill="1" applyBorder="1" applyAlignment="1">
      <alignment vertical="center"/>
    </xf>
    <xf numFmtId="0" fontId="1" fillId="6" borderId="11" xfId="0" applyFont="1" applyFill="1" applyBorder="1" applyAlignment="1">
      <alignment vertical="center"/>
    </xf>
    <xf numFmtId="0" fontId="20" fillId="3" borderId="17" xfId="0" applyFont="1" applyFill="1" applyBorder="1" applyAlignment="1">
      <alignment horizontal="left" vertical="center"/>
    </xf>
    <xf numFmtId="0" fontId="1" fillId="3" borderId="2" xfId="0" applyFont="1" applyFill="1" applyBorder="1" applyAlignment="1">
      <alignment horizontal="center" vertical="center"/>
    </xf>
    <xf numFmtId="0" fontId="0" fillId="0" borderId="0" xfId="0" applyAlignment="1">
      <alignment vertical="center"/>
    </xf>
    <xf numFmtId="0" fontId="13" fillId="8" borderId="2" xfId="0" applyFont="1" applyFill="1" applyBorder="1" applyAlignment="1" applyProtection="1">
      <alignment horizontal="center"/>
      <protection locked="0"/>
    </xf>
    <xf numFmtId="0" fontId="6" fillId="8" borderId="10" xfId="0" applyFont="1" applyFill="1" applyBorder="1" applyAlignment="1" applyProtection="1">
      <alignment horizontal="left" vertical="center"/>
      <protection locked="0"/>
    </xf>
    <xf numFmtId="0" fontId="7" fillId="8" borderId="1" xfId="0" applyFont="1" applyFill="1" applyBorder="1" applyAlignment="1">
      <alignment horizontal="left"/>
    </xf>
    <xf numFmtId="0" fontId="9" fillId="8" borderId="3" xfId="0" applyFont="1" applyFill="1" applyBorder="1" applyAlignment="1">
      <alignment horizontal="left"/>
    </xf>
    <xf numFmtId="0" fontId="4" fillId="8" borderId="3" xfId="0" applyFont="1" applyFill="1" applyBorder="1" applyAlignment="1" applyProtection="1">
      <alignment horizontal="left"/>
      <protection locked="0"/>
    </xf>
    <xf numFmtId="0" fontId="13" fillId="8" borderId="3" xfId="0" applyFont="1" applyFill="1" applyBorder="1" applyAlignment="1" applyProtection="1">
      <alignment horizontal="center"/>
      <protection locked="0"/>
    </xf>
    <xf numFmtId="0" fontId="8" fillId="8" borderId="3"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9" fillId="8" borderId="1" xfId="0" applyFont="1" applyFill="1" applyBorder="1" applyAlignment="1">
      <alignment horizontal="left"/>
    </xf>
    <xf numFmtId="0" fontId="9" fillId="2" borderId="2" xfId="0" applyFont="1" applyFill="1" applyBorder="1" applyAlignment="1">
      <alignment horizontal="left"/>
    </xf>
    <xf numFmtId="0" fontId="4" fillId="2" borderId="2" xfId="0" applyFont="1" applyFill="1" applyBorder="1" applyAlignment="1" applyProtection="1">
      <alignment horizontal="left"/>
      <protection locked="0"/>
    </xf>
    <xf numFmtId="0" fontId="24" fillId="0" borderId="0" xfId="0" applyFont="1"/>
    <xf numFmtId="0" fontId="8" fillId="2" borderId="18" xfId="0" applyFont="1" applyFill="1" applyBorder="1" applyAlignment="1" applyProtection="1">
      <alignment horizontal="left" vertical="center"/>
      <protection locked="0"/>
    </xf>
    <xf numFmtId="0" fontId="8" fillId="8" borderId="13" xfId="0" applyFont="1" applyFill="1" applyBorder="1" applyAlignment="1" applyProtection="1">
      <alignment horizontal="left" vertical="center"/>
      <protection locked="0"/>
    </xf>
    <xf numFmtId="0" fontId="10" fillId="8" borderId="8" xfId="0" applyFont="1" applyFill="1" applyBorder="1" applyAlignment="1">
      <alignment horizontal="right" vertical="center"/>
    </xf>
    <xf numFmtId="0" fontId="8" fillId="8" borderId="14" xfId="0" applyFont="1" applyFill="1" applyBorder="1" applyAlignment="1" applyProtection="1">
      <alignment horizontal="left" vertical="center"/>
      <protection locked="0"/>
    </xf>
    <xf numFmtId="0" fontId="4" fillId="2" borderId="5" xfId="0" applyFont="1" applyFill="1" applyBorder="1" applyAlignment="1" applyProtection="1">
      <alignment horizontal="left"/>
      <protection locked="0"/>
    </xf>
    <xf numFmtId="0" fontId="13" fillId="2" borderId="2" xfId="0" applyFont="1" applyFill="1" applyBorder="1" applyAlignment="1" applyProtection="1">
      <alignment horizontal="center"/>
      <protection locked="0"/>
    </xf>
    <xf numFmtId="0" fontId="14" fillId="0" borderId="0" xfId="0" applyFont="1" applyAlignment="1">
      <alignment horizontal="left"/>
    </xf>
    <xf numFmtId="0" fontId="8" fillId="2" borderId="21"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4" fillId="8" borderId="21" xfId="0" applyFont="1" applyFill="1" applyBorder="1" applyAlignment="1" applyProtection="1">
      <alignment horizontal="left"/>
      <protection locked="0"/>
    </xf>
    <xf numFmtId="0" fontId="13" fillId="8" borderId="21" xfId="0" applyFont="1" applyFill="1" applyBorder="1" applyAlignment="1" applyProtection="1">
      <alignment horizontal="center"/>
      <protection locked="0"/>
    </xf>
    <xf numFmtId="0" fontId="8" fillId="8" borderId="21" xfId="0" applyFont="1" applyFill="1" applyBorder="1" applyAlignment="1" applyProtection="1">
      <alignment horizontal="left" vertical="center"/>
      <protection locked="0"/>
    </xf>
    <xf numFmtId="0" fontId="8" fillId="8"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left"/>
      <protection locked="0"/>
    </xf>
    <xf numFmtId="0" fontId="9" fillId="2" borderId="0" xfId="0" applyFont="1" applyFill="1" applyAlignment="1">
      <alignment horizontal="left"/>
    </xf>
    <xf numFmtId="0" fontId="3" fillId="2" borderId="24" xfId="0" applyFont="1" applyFill="1" applyBorder="1" applyAlignment="1">
      <alignment horizontal="right"/>
    </xf>
    <xf numFmtId="0" fontId="13" fillId="2" borderId="21" xfId="0" applyFont="1" applyFill="1" applyBorder="1" applyAlignment="1" applyProtection="1">
      <alignment horizontal="center"/>
      <protection locked="0"/>
    </xf>
    <xf numFmtId="0" fontId="6" fillId="2" borderId="22" xfId="0" applyFont="1" applyFill="1" applyBorder="1" applyAlignment="1" applyProtection="1">
      <alignment horizontal="left" vertical="center"/>
      <protection locked="0"/>
    </xf>
    <xf numFmtId="0" fontId="9" fillId="2" borderId="21" xfId="0" applyFont="1" applyFill="1" applyBorder="1" applyAlignment="1">
      <alignment horizontal="left"/>
    </xf>
    <xf numFmtId="0" fontId="4" fillId="8" borderId="2" xfId="0" applyFont="1" applyFill="1" applyBorder="1" applyAlignment="1" applyProtection="1">
      <alignment horizontal="left"/>
      <protection locked="0"/>
    </xf>
    <xf numFmtId="0" fontId="6" fillId="8" borderId="2" xfId="0" applyFont="1" applyFill="1" applyBorder="1" applyAlignment="1" applyProtection="1">
      <alignment horizontal="left" vertical="center"/>
      <protection locked="0"/>
    </xf>
    <xf numFmtId="0" fontId="6" fillId="8" borderId="1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26" fillId="8" borderId="8" xfId="0" applyFont="1" applyFill="1" applyBorder="1" applyAlignment="1">
      <alignment horizontal="right"/>
    </xf>
    <xf numFmtId="0" fontId="26" fillId="8" borderId="1" xfId="0" applyFont="1" applyFill="1" applyBorder="1" applyAlignment="1" applyProtection="1">
      <alignment horizontal="left"/>
      <protection locked="0"/>
    </xf>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4" xfId="0" applyFont="1" applyFill="1" applyBorder="1" applyAlignment="1">
      <alignment horizontal="right" vertical="center"/>
    </xf>
    <xf numFmtId="0" fontId="26" fillId="8" borderId="7" xfId="0" applyFont="1" applyFill="1" applyBorder="1" applyAlignment="1">
      <alignment horizontal="right"/>
    </xf>
    <xf numFmtId="0" fontId="9" fillId="8" borderId="2" xfId="0" applyFont="1" applyFill="1" applyBorder="1" applyAlignment="1">
      <alignment horizontal="left"/>
    </xf>
    <xf numFmtId="0" fontId="3" fillId="8" borderId="2" xfId="0" applyFont="1" applyFill="1" applyBorder="1" applyAlignment="1">
      <alignment horizontal="right" vertical="center"/>
    </xf>
    <xf numFmtId="0" fontId="8" fillId="2" borderId="26" xfId="0" applyFont="1" applyFill="1" applyBorder="1" applyAlignment="1" applyProtection="1">
      <alignment horizontal="left" vertical="center"/>
      <protection locked="0"/>
    </xf>
    <xf numFmtId="0" fontId="3" fillId="2" borderId="9" xfId="0" applyFont="1" applyFill="1" applyBorder="1" applyAlignment="1">
      <alignment horizontal="right" vertical="center"/>
    </xf>
    <xf numFmtId="0" fontId="3" fillId="2" borderId="0" xfId="0" applyFont="1" applyFill="1" applyAlignment="1">
      <alignment horizontal="right" vertical="center"/>
    </xf>
    <xf numFmtId="0" fontId="9" fillId="8" borderId="25" xfId="0" applyFont="1" applyFill="1" applyBorder="1" applyAlignment="1">
      <alignment horizontal="left"/>
    </xf>
    <xf numFmtId="0" fontId="3" fillId="8" borderId="23" xfId="0" applyFont="1" applyFill="1" applyBorder="1" applyAlignment="1">
      <alignment horizontal="right" vertical="center"/>
    </xf>
    <xf numFmtId="0" fontId="4" fillId="8" borderId="23" xfId="0" applyFont="1" applyFill="1" applyBorder="1" applyAlignment="1" applyProtection="1">
      <alignment horizontal="left"/>
      <protection locked="0"/>
    </xf>
    <xf numFmtId="0" fontId="6" fillId="8" borderId="23" xfId="0" applyFont="1" applyFill="1" applyBorder="1" applyAlignment="1" applyProtection="1">
      <alignment horizontal="left" vertical="center"/>
      <protection locked="0"/>
    </xf>
    <xf numFmtId="0" fontId="6" fillId="8" borderId="20" xfId="0" applyFont="1" applyFill="1" applyBorder="1" applyAlignment="1" applyProtection="1">
      <alignment horizontal="left" vertical="center"/>
      <protection locked="0"/>
    </xf>
    <xf numFmtId="0" fontId="9" fillId="8" borderId="0" xfId="0" applyFont="1" applyFill="1" applyAlignment="1">
      <alignment horizontal="left"/>
    </xf>
    <xf numFmtId="0" fontId="3" fillId="8" borderId="0" xfId="0" applyFont="1" applyFill="1" applyAlignment="1">
      <alignment horizontal="right" vertical="center"/>
    </xf>
    <xf numFmtId="0" fontId="4" fillId="8" borderId="0" xfId="0" applyFont="1" applyFill="1" applyAlignment="1" applyProtection="1">
      <alignment horizontal="left"/>
      <protection locked="0"/>
    </xf>
    <xf numFmtId="0" fontId="6" fillId="8" borderId="0" xfId="0" applyFont="1" applyFill="1" applyAlignment="1" applyProtection="1">
      <alignment horizontal="left" vertical="center"/>
      <protection locked="0"/>
    </xf>
    <xf numFmtId="0" fontId="4" fillId="2" borderId="0" xfId="0" applyFont="1" applyFill="1" applyAlignment="1" applyProtection="1">
      <alignment horizontal="left"/>
      <protection locked="0"/>
    </xf>
    <xf numFmtId="0" fontId="26" fillId="8" borderId="24" xfId="0" applyFont="1" applyFill="1" applyBorder="1" applyAlignment="1">
      <alignment horizontal="right"/>
    </xf>
    <xf numFmtId="0" fontId="6" fillId="8" borderId="22" xfId="0" applyFont="1" applyFill="1" applyBorder="1" applyAlignment="1" applyProtection="1">
      <alignment horizontal="left" vertical="center"/>
      <protection locked="0"/>
    </xf>
    <xf numFmtId="0" fontId="3" fillId="8" borderId="1" xfId="0" applyFont="1" applyFill="1" applyBorder="1" applyAlignment="1">
      <alignment horizontal="right" vertical="center"/>
    </xf>
    <xf numFmtId="0" fontId="26" fillId="8" borderId="1" xfId="0" applyFont="1" applyFill="1" applyBorder="1" applyAlignment="1" applyProtection="1">
      <alignment horizontal="right"/>
      <protection locked="0"/>
    </xf>
    <xf numFmtId="0" fontId="26" fillId="8" borderId="2" xfId="0" applyFont="1" applyFill="1" applyBorder="1" applyAlignment="1" applyProtection="1">
      <alignment horizontal="right"/>
      <protection locked="0"/>
    </xf>
    <xf numFmtId="0" fontId="26" fillId="8" borderId="2" xfId="0" applyFont="1" applyFill="1" applyBorder="1" applyAlignment="1" applyProtection="1">
      <alignment horizontal="left"/>
      <protection locked="0"/>
    </xf>
    <xf numFmtId="0" fontId="6" fillId="8" borderId="3" xfId="0" applyFont="1" applyFill="1" applyBorder="1" applyAlignment="1" applyProtection="1">
      <alignment horizontal="left" vertical="center"/>
      <protection locked="0"/>
    </xf>
    <xf numFmtId="0" fontId="6" fillId="8" borderId="16" xfId="0" applyFont="1" applyFill="1" applyBorder="1" applyAlignment="1" applyProtection="1">
      <alignment horizontal="left" vertical="center"/>
      <protection locked="0"/>
    </xf>
    <xf numFmtId="0" fontId="3" fillId="8" borderId="3" xfId="0" applyFont="1" applyFill="1" applyBorder="1" applyAlignment="1">
      <alignment horizontal="right" vertical="center"/>
    </xf>
    <xf numFmtId="0" fontId="26" fillId="8" borderId="3" xfId="0" applyFont="1" applyFill="1" applyBorder="1" applyAlignment="1" applyProtection="1">
      <alignment horizontal="left"/>
      <protection locked="0"/>
    </xf>
    <xf numFmtId="0" fontId="9" fillId="8" borderId="21" xfId="0" applyFont="1" applyFill="1" applyBorder="1" applyAlignment="1">
      <alignment horizontal="left"/>
    </xf>
    <xf numFmtId="0" fontId="3" fillId="8" borderId="21" xfId="0" applyFont="1" applyFill="1" applyBorder="1" applyAlignment="1">
      <alignment horizontal="right" vertical="center"/>
    </xf>
    <xf numFmtId="0" fontId="13" fillId="8" borderId="0" xfId="0" applyFont="1" applyFill="1" applyAlignment="1" applyProtection="1">
      <alignment horizontal="center"/>
      <protection locked="0"/>
    </xf>
    <xf numFmtId="0" fontId="10" fillId="8" borderId="24" xfId="0" applyFont="1" applyFill="1" applyBorder="1" applyAlignment="1">
      <alignment horizontal="right" vertical="center"/>
    </xf>
    <xf numFmtId="0" fontId="26" fillId="8" borderId="17" xfId="0" applyFont="1" applyFill="1" applyBorder="1" applyAlignment="1">
      <alignment horizontal="right"/>
    </xf>
    <xf numFmtId="0" fontId="26" fillId="8" borderId="21" xfId="0" applyFont="1" applyFill="1" applyBorder="1" applyAlignment="1" applyProtection="1">
      <alignment horizontal="left"/>
      <protection locked="0"/>
    </xf>
    <xf numFmtId="0" fontId="1" fillId="9" borderId="0" xfId="0" applyFont="1" applyFill="1" applyAlignment="1">
      <alignment vertical="center"/>
    </xf>
    <xf numFmtId="0" fontId="1" fillId="9" borderId="0" xfId="0" applyFont="1" applyFill="1" applyAlignment="1">
      <alignment horizontal="center" vertical="center"/>
    </xf>
    <xf numFmtId="0" fontId="13" fillId="2" borderId="2" xfId="1" applyFont="1" applyFill="1" applyBorder="1" applyAlignment="1" applyProtection="1">
      <alignment horizontal="center" vertical="center"/>
      <protection locked="0"/>
    </xf>
    <xf numFmtId="0" fontId="13" fillId="8" borderId="23" xfId="0" applyFont="1" applyFill="1" applyBorder="1" applyAlignment="1" applyProtection="1">
      <alignment horizontal="center"/>
      <protection locked="0"/>
    </xf>
    <xf numFmtId="0" fontId="1" fillId="3" borderId="0" xfId="0" applyFont="1" applyFill="1" applyAlignment="1">
      <alignment horizontal="center" vertical="center"/>
    </xf>
    <xf numFmtId="0" fontId="28" fillId="2" borderId="1" xfId="0" applyFont="1" applyFill="1" applyBorder="1" applyAlignment="1" applyProtection="1">
      <alignment horizontal="left"/>
      <protection locked="0"/>
    </xf>
    <xf numFmtId="0" fontId="15" fillId="2" borderId="1" xfId="0" applyFont="1" applyFill="1" applyBorder="1" applyAlignment="1" applyProtection="1">
      <alignment horizontal="center"/>
      <protection locked="0"/>
    </xf>
    <xf numFmtId="0" fontId="29" fillId="0" borderId="0" xfId="0" applyFont="1"/>
    <xf numFmtId="0" fontId="0" fillId="0" borderId="27" xfId="0" applyBorder="1"/>
    <xf numFmtId="0" fontId="16" fillId="0" borderId="28" xfId="0" applyFont="1" applyBorder="1" applyAlignment="1">
      <alignment horizontal="left" vertical="top" wrapText="1"/>
    </xf>
    <xf numFmtId="0" fontId="0" fillId="0" borderId="28" xfId="0" applyBorder="1"/>
    <xf numFmtId="0" fontId="0" fillId="0" borderId="0" xfId="0" applyAlignment="1">
      <alignment horizontal="center"/>
    </xf>
    <xf numFmtId="0" fontId="0" fillId="0" borderId="27" xfId="0" applyBorder="1" applyAlignment="1">
      <alignment horizontal="center"/>
    </xf>
    <xf numFmtId="0" fontId="0" fillId="0" borderId="0" xfId="0"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9" xfId="0" applyBorder="1"/>
    <xf numFmtId="0" fontId="0" fillId="0" borderId="28" xfId="0" applyBorder="1" applyAlignment="1">
      <alignment horizontal="center"/>
    </xf>
    <xf numFmtId="0" fontId="0" fillId="0" borderId="0" xfId="0" applyAlignment="1">
      <alignment horizontal="left"/>
    </xf>
    <xf numFmtId="0" fontId="30" fillId="0" borderId="0" xfId="0" applyFont="1" applyAlignment="1">
      <alignment horizontal="left"/>
    </xf>
    <xf numFmtId="0" fontId="0" fillId="0" borderId="28" xfId="0" applyBorder="1" applyAlignment="1">
      <alignment horizontal="left"/>
    </xf>
    <xf numFmtId="0" fontId="0" fillId="0" borderId="32" xfId="0" applyBorder="1"/>
    <xf numFmtId="0" fontId="34" fillId="0" borderId="32" xfId="0" applyFont="1" applyBorder="1" applyAlignment="1">
      <alignment horizontal="center"/>
    </xf>
    <xf numFmtId="0" fontId="17" fillId="0" borderId="23" xfId="0" applyFont="1" applyBorder="1" applyAlignment="1">
      <alignment horizontal="center" vertical="center"/>
    </xf>
    <xf numFmtId="0" fontId="0" fillId="0" borderId="33" xfId="0" applyBorder="1"/>
    <xf numFmtId="0" fontId="30" fillId="0" borderId="0" xfId="0" applyFont="1"/>
    <xf numFmtId="0" fontId="0" fillId="0" borderId="19" xfId="0" applyBorder="1"/>
    <xf numFmtId="0" fontId="31" fillId="0" borderId="0" xfId="0" applyFont="1"/>
    <xf numFmtId="0" fontId="32" fillId="0" borderId="30" xfId="0" applyFont="1" applyBorder="1" applyAlignment="1">
      <alignment horizontal="center"/>
    </xf>
    <xf numFmtId="0" fontId="32" fillId="0" borderId="34" xfId="0" applyFont="1" applyBorder="1" applyAlignment="1">
      <alignment horizontal="center"/>
    </xf>
    <xf numFmtId="0" fontId="32" fillId="0" borderId="33" xfId="0" applyFont="1" applyBorder="1" applyAlignment="1">
      <alignment horizontal="center"/>
    </xf>
    <xf numFmtId="0" fontId="34" fillId="0" borderId="33" xfId="0" applyFont="1" applyBorder="1" applyAlignment="1">
      <alignment horizontal="center"/>
    </xf>
    <xf numFmtId="0" fontId="33" fillId="0" borderId="33" xfId="0" applyFont="1" applyBorder="1" applyAlignment="1">
      <alignment horizontal="center"/>
    </xf>
    <xf numFmtId="0" fontId="0" fillId="0" borderId="33" xfId="0" applyBorder="1" applyAlignment="1">
      <alignment horizontal="center"/>
    </xf>
    <xf numFmtId="0" fontId="32" fillId="8" borderId="33" xfId="0" applyFont="1" applyFill="1" applyBorder="1" applyAlignment="1">
      <alignment horizontal="center"/>
    </xf>
    <xf numFmtId="0" fontId="32" fillId="0" borderId="37" xfId="0" applyFont="1" applyBorder="1" applyAlignment="1">
      <alignment horizontal="center"/>
    </xf>
    <xf numFmtId="0" fontId="32" fillId="0" borderId="39" xfId="0" applyFont="1" applyBorder="1" applyAlignment="1">
      <alignment horizontal="center"/>
    </xf>
    <xf numFmtId="0" fontId="30" fillId="0" borderId="40" xfId="0" applyFont="1" applyBorder="1"/>
    <xf numFmtId="0" fontId="0" fillId="0" borderId="41" xfId="0" applyBorder="1"/>
    <xf numFmtId="0" fontId="34" fillId="0" borderId="41" xfId="0" applyFont="1" applyBorder="1" applyAlignment="1">
      <alignment horizontal="center"/>
    </xf>
    <xf numFmtId="0" fontId="0" fillId="0" borderId="44" xfId="0" applyBorder="1"/>
    <xf numFmtId="0" fontId="0" fillId="0" borderId="46" xfId="0" applyBorder="1"/>
    <xf numFmtId="0" fontId="0" fillId="0" borderId="47" xfId="0" applyBorder="1"/>
    <xf numFmtId="0" fontId="34" fillId="0" borderId="47" xfId="0" applyFont="1" applyBorder="1" applyAlignment="1">
      <alignment horizontal="center"/>
    </xf>
    <xf numFmtId="0" fontId="32" fillId="0" borderId="51" xfId="0" applyFont="1" applyBorder="1" applyAlignment="1">
      <alignment horizontal="center"/>
    </xf>
    <xf numFmtId="0" fontId="32" fillId="0" borderId="52" xfId="0" applyFont="1" applyBorder="1" applyAlignment="1">
      <alignment horizontal="center"/>
    </xf>
    <xf numFmtId="0" fontId="32" fillId="0" borderId="48" xfId="0" applyFont="1" applyBorder="1" applyAlignment="1">
      <alignment horizontal="center"/>
    </xf>
    <xf numFmtId="0" fontId="0" fillId="0" borderId="38" xfId="0" applyBorder="1"/>
    <xf numFmtId="0" fontId="0" fillId="0" borderId="53" xfId="0" applyBorder="1"/>
    <xf numFmtId="0" fontId="0" fillId="0" borderId="54" xfId="0" applyBorder="1"/>
    <xf numFmtId="0" fontId="0" fillId="0" borderId="19" xfId="0" applyBorder="1" applyAlignment="1">
      <alignment horizontal="center"/>
    </xf>
    <xf numFmtId="0" fontId="0" fillId="8" borderId="43" xfId="0" applyFill="1" applyBorder="1" applyAlignment="1">
      <alignment horizontal="center"/>
    </xf>
    <xf numFmtId="0" fontId="26" fillId="2" borderId="11"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30" fillId="0" borderId="0" xfId="0" applyFont="1" applyAlignment="1">
      <alignment vertical="center" wrapText="1"/>
    </xf>
    <xf numFmtId="0" fontId="32" fillId="0" borderId="57" xfId="0" applyFont="1" applyBorder="1" applyAlignment="1">
      <alignment horizontal="center"/>
    </xf>
    <xf numFmtId="0" fontId="32" fillId="0" borderId="36" xfId="0" applyFont="1" applyBorder="1" applyAlignment="1">
      <alignment horizontal="center"/>
    </xf>
    <xf numFmtId="0" fontId="0" fillId="0" borderId="55" xfId="0" applyBorder="1" applyAlignment="1">
      <alignment horizontal="center" vertical="center"/>
    </xf>
    <xf numFmtId="0" fontId="0" fillId="0" borderId="58" xfId="0" applyBorder="1" applyAlignment="1">
      <alignment horizontal="left" vertical="center"/>
    </xf>
    <xf numFmtId="0" fontId="0" fillId="0" borderId="40" xfId="0" applyBorder="1" applyAlignment="1">
      <alignment horizontal="center" vertical="center"/>
    </xf>
    <xf numFmtId="0" fontId="0" fillId="0" borderId="60" xfId="0" applyBorder="1" applyAlignment="1">
      <alignment horizontal="center" vertical="center"/>
    </xf>
    <xf numFmtId="0" fontId="32" fillId="0" borderId="60" xfId="0" applyFont="1" applyBorder="1" applyAlignment="1">
      <alignment horizontal="center"/>
    </xf>
    <xf numFmtId="0" fontId="16" fillId="0" borderId="23" xfId="0" applyFont="1" applyBorder="1" applyAlignment="1">
      <alignment horizontal="center" vertical="center"/>
    </xf>
    <xf numFmtId="0" fontId="17" fillId="0" borderId="59" xfId="0" applyFont="1" applyBorder="1" applyAlignment="1">
      <alignment horizontal="left" vertical="center"/>
    </xf>
    <xf numFmtId="0" fontId="17" fillId="0" borderId="46" xfId="0" applyFont="1" applyBorder="1" applyAlignment="1">
      <alignment horizontal="center" vertical="center"/>
    </xf>
    <xf numFmtId="0" fontId="17" fillId="0" borderId="20" xfId="0" applyFont="1" applyBorder="1" applyAlignment="1">
      <alignment horizontal="center" vertical="center"/>
    </xf>
    <xf numFmtId="0" fontId="0" fillId="0" borderId="62" xfId="0" applyBorder="1"/>
    <xf numFmtId="0" fontId="0" fillId="0" borderId="62" xfId="0" applyBorder="1" applyAlignment="1">
      <alignment horizontal="center"/>
    </xf>
    <xf numFmtId="0" fontId="0" fillId="0" borderId="63" xfId="0" applyBorder="1" applyAlignment="1">
      <alignment horizontal="center" vertical="center" wrapText="1"/>
    </xf>
    <xf numFmtId="0" fontId="0" fillId="0" borderId="63" xfId="0" applyBorder="1" applyAlignment="1">
      <alignment horizontal="center"/>
    </xf>
    <xf numFmtId="0" fontId="0" fillId="0" borderId="64" xfId="0" applyBorder="1" applyAlignment="1">
      <alignment horizontal="center"/>
    </xf>
    <xf numFmtId="0" fontId="0" fillId="13" borderId="27" xfId="0" applyFill="1" applyBorder="1" applyAlignment="1">
      <alignment horizontal="center"/>
    </xf>
    <xf numFmtId="0" fontId="0" fillId="0" borderId="31" xfId="0" applyBorder="1"/>
    <xf numFmtId="0" fontId="0" fillId="0" borderId="66" xfId="0" applyBorder="1" applyAlignment="1">
      <alignment horizontal="center"/>
    </xf>
    <xf numFmtId="0" fontId="0" fillId="0" borderId="67" xfId="0" applyBorder="1" applyAlignment="1">
      <alignment horizontal="center"/>
    </xf>
    <xf numFmtId="0" fontId="3" fillId="2" borderId="7" xfId="0" applyFont="1" applyFill="1" applyBorder="1" applyAlignment="1">
      <alignment horizontal="right" vertical="center"/>
    </xf>
    <xf numFmtId="0" fontId="8" fillId="8" borderId="2" xfId="0" applyFont="1" applyFill="1" applyBorder="1" applyAlignment="1" applyProtection="1">
      <alignment horizontal="left" vertical="center"/>
      <protection locked="0"/>
    </xf>
    <xf numFmtId="0" fontId="8" fillId="8" borderId="11" xfId="0" applyFont="1" applyFill="1" applyBorder="1" applyAlignment="1" applyProtection="1">
      <alignment horizontal="left" vertical="center"/>
      <protection locked="0"/>
    </xf>
    <xf numFmtId="0" fontId="9" fillId="8" borderId="24" xfId="0" applyFont="1" applyFill="1" applyBorder="1" applyAlignment="1">
      <alignment horizontal="left"/>
    </xf>
    <xf numFmtId="0" fontId="3" fillId="2" borderId="65" xfId="0" applyFont="1" applyFill="1" applyBorder="1" applyAlignment="1">
      <alignment horizontal="right" vertical="center"/>
    </xf>
    <xf numFmtId="0" fontId="31" fillId="0" borderId="0" xfId="0" applyFont="1" applyAlignment="1">
      <alignment horizontal="center"/>
    </xf>
    <xf numFmtId="0" fontId="31" fillId="0" borderId="0" xfId="0" applyFont="1" applyAlignment="1">
      <alignment horizontal="center" vertical="center"/>
    </xf>
    <xf numFmtId="0" fontId="1" fillId="5" borderId="19" xfId="0" applyFont="1" applyFill="1" applyBorder="1" applyAlignment="1">
      <alignment vertical="top" wrapText="1"/>
    </xf>
    <xf numFmtId="0" fontId="38" fillId="4" borderId="19" xfId="0" applyFont="1" applyFill="1" applyBorder="1" applyAlignment="1">
      <alignment vertical="top" wrapText="1"/>
    </xf>
    <xf numFmtId="0" fontId="38" fillId="5" borderId="19" xfId="0" applyFont="1" applyFill="1" applyBorder="1" applyAlignment="1">
      <alignment vertical="top" wrapText="1"/>
    </xf>
    <xf numFmtId="0" fontId="38" fillId="15" borderId="19" xfId="0" applyFont="1" applyFill="1" applyBorder="1" applyAlignment="1">
      <alignment vertical="top" wrapText="1"/>
    </xf>
    <xf numFmtId="0" fontId="38" fillId="16" borderId="19" xfId="0" applyFont="1" applyFill="1" applyBorder="1" applyAlignment="1">
      <alignment vertical="top" wrapText="1"/>
    </xf>
    <xf numFmtId="0" fontId="6" fillId="2" borderId="68" xfId="0" applyFont="1" applyFill="1" applyBorder="1" applyAlignment="1" applyProtection="1">
      <alignment horizontal="left" vertical="center"/>
      <protection locked="0"/>
    </xf>
    <xf numFmtId="0" fontId="8" fillId="2" borderId="68" xfId="0" applyFont="1" applyFill="1" applyBorder="1" applyAlignment="1" applyProtection="1">
      <alignment horizontal="left" vertical="center"/>
      <protection locked="0"/>
    </xf>
    <xf numFmtId="0" fontId="6" fillId="8" borderId="69" xfId="0" applyFont="1" applyFill="1" applyBorder="1" applyAlignment="1" applyProtection="1">
      <alignment horizontal="left" vertical="center"/>
      <protection locked="0"/>
    </xf>
    <xf numFmtId="0" fontId="8" fillId="2" borderId="70" xfId="0" applyFont="1" applyFill="1" applyBorder="1" applyAlignment="1" applyProtection="1">
      <alignment horizontal="left" vertical="center"/>
      <protection locked="0"/>
    </xf>
    <xf numFmtId="0" fontId="11" fillId="2" borderId="69" xfId="0" applyFont="1" applyFill="1" applyBorder="1" applyAlignment="1" applyProtection="1">
      <alignment horizontal="left" vertical="center"/>
      <protection locked="0"/>
    </xf>
    <xf numFmtId="0" fontId="6" fillId="8" borderId="68" xfId="0" applyFont="1" applyFill="1" applyBorder="1" applyAlignment="1" applyProtection="1">
      <alignment horizontal="left" vertical="center"/>
      <protection locked="0"/>
    </xf>
    <xf numFmtId="0" fontId="6" fillId="2" borderId="69" xfId="0" applyFont="1" applyFill="1" applyBorder="1" applyAlignment="1" applyProtection="1">
      <alignment horizontal="left" vertical="center"/>
      <protection locked="0"/>
    </xf>
    <xf numFmtId="0" fontId="6" fillId="2" borderId="71" xfId="0" applyFont="1" applyFill="1" applyBorder="1" applyAlignment="1" applyProtection="1">
      <alignment horizontal="left" vertical="center"/>
      <protection locked="0"/>
    </xf>
    <xf numFmtId="0" fontId="6" fillId="2" borderId="72" xfId="0" applyFont="1" applyFill="1" applyBorder="1" applyAlignment="1" applyProtection="1">
      <alignment horizontal="left" vertical="center"/>
      <protection locked="0"/>
    </xf>
    <xf numFmtId="0" fontId="6" fillId="2" borderId="73" xfId="0" applyFont="1" applyFill="1" applyBorder="1" applyAlignment="1" applyProtection="1">
      <alignment horizontal="left" vertical="center"/>
      <protection locked="0"/>
    </xf>
    <xf numFmtId="0" fontId="6" fillId="2" borderId="70" xfId="0" applyFont="1" applyFill="1" applyBorder="1" applyAlignment="1" applyProtection="1">
      <alignment horizontal="left" vertical="center"/>
      <protection locked="0"/>
    </xf>
    <xf numFmtId="0" fontId="6" fillId="8" borderId="70"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18" fillId="2" borderId="68" xfId="0" applyFont="1" applyFill="1" applyBorder="1" applyAlignment="1" applyProtection="1">
      <alignment horizontal="left" vertical="center"/>
      <protection locked="0"/>
    </xf>
    <xf numFmtId="0" fontId="41" fillId="15" borderId="19" xfId="0" applyFont="1" applyFill="1" applyBorder="1" applyAlignment="1">
      <alignment vertical="center" wrapText="1"/>
    </xf>
    <xf numFmtId="0" fontId="0" fillId="8" borderId="0" xfId="0" applyFill="1" applyAlignment="1">
      <alignment horizontal="center"/>
    </xf>
    <xf numFmtId="0" fontId="0" fillId="8" borderId="0" xfId="0" applyFill="1"/>
    <xf numFmtId="0" fontId="0" fillId="8" borderId="0" xfId="0" applyFill="1" applyAlignment="1">
      <alignment horizontal="center" vertical="center" wrapText="1"/>
    </xf>
    <xf numFmtId="0" fontId="35" fillId="8" borderId="28" xfId="0" applyFont="1" applyFill="1" applyBorder="1" applyAlignment="1">
      <alignment horizontal="left" vertical="top" wrapText="1"/>
    </xf>
    <xf numFmtId="0" fontId="37" fillId="8" borderId="27" xfId="0" applyFont="1" applyFill="1" applyBorder="1"/>
    <xf numFmtId="0" fontId="0" fillId="8" borderId="28" xfId="0" applyFill="1" applyBorder="1" applyAlignment="1">
      <alignment horizontal="center"/>
    </xf>
    <xf numFmtId="0" fontId="0" fillId="8" borderId="63" xfId="0" applyFill="1" applyBorder="1" applyAlignment="1">
      <alignment horizontal="center"/>
    </xf>
    <xf numFmtId="0" fontId="0" fillId="8" borderId="27" xfId="0" applyFill="1" applyBorder="1" applyAlignment="1">
      <alignment horizontal="center"/>
    </xf>
    <xf numFmtId="0" fontId="0" fillId="8" borderId="27" xfId="0" applyFill="1" applyBorder="1"/>
    <xf numFmtId="0" fontId="0" fillId="8" borderId="28" xfId="0" applyFill="1" applyBorder="1"/>
    <xf numFmtId="0" fontId="45" fillId="2" borderId="68" xfId="0" applyFont="1" applyFill="1" applyBorder="1" applyAlignment="1" applyProtection="1">
      <alignment horizontal="left" vertical="center"/>
      <protection locked="0"/>
    </xf>
    <xf numFmtId="0" fontId="26" fillId="2" borderId="12" xfId="0" applyFont="1" applyFill="1" applyBorder="1" applyAlignment="1" applyProtection="1">
      <alignment horizontal="left" vertical="center"/>
      <protection locked="0"/>
    </xf>
    <xf numFmtId="0" fontId="30" fillId="10" borderId="74" xfId="0" applyFont="1" applyFill="1" applyBorder="1" applyAlignment="1">
      <alignment horizontal="center" wrapText="1"/>
    </xf>
    <xf numFmtId="0" fontId="30" fillId="10" borderId="47" xfId="0" applyFont="1" applyFill="1" applyBorder="1" applyAlignment="1">
      <alignment horizontal="center" wrapText="1"/>
    </xf>
    <xf numFmtId="0" fontId="30" fillId="10" borderId="49" xfId="0" applyFont="1" applyFill="1" applyBorder="1" applyAlignment="1">
      <alignment horizontal="center" wrapText="1"/>
    </xf>
    <xf numFmtId="0" fontId="30" fillId="10" borderId="50" xfId="0" applyFont="1" applyFill="1" applyBorder="1" applyAlignment="1">
      <alignment horizontal="center" wrapText="1"/>
    </xf>
    <xf numFmtId="0" fontId="37" fillId="8" borderId="45" xfId="0" applyFont="1" applyFill="1" applyBorder="1" applyAlignment="1">
      <alignment horizontal="center"/>
    </xf>
    <xf numFmtId="0" fontId="37" fillId="8" borderId="50" xfId="0" applyFont="1" applyFill="1" applyBorder="1" applyAlignment="1">
      <alignment horizontal="center"/>
    </xf>
    <xf numFmtId="0" fontId="37" fillId="8" borderId="33" xfId="0" applyFont="1" applyFill="1" applyBorder="1" applyAlignment="1">
      <alignment horizontal="center"/>
    </xf>
    <xf numFmtId="0" fontId="37" fillId="0" borderId="75" xfId="0" applyFont="1" applyBorder="1" applyAlignment="1">
      <alignment horizontal="center"/>
    </xf>
    <xf numFmtId="0" fontId="37" fillId="0" borderId="61" xfId="0" applyFont="1" applyBorder="1" applyAlignment="1">
      <alignment horizontal="center"/>
    </xf>
    <xf numFmtId="0" fontId="37" fillId="0" borderId="76" xfId="0" applyFont="1" applyBorder="1" applyAlignment="1">
      <alignment horizontal="center"/>
    </xf>
    <xf numFmtId="0" fontId="1" fillId="4" borderId="34" xfId="0" applyFont="1" applyFill="1" applyBorder="1" applyAlignment="1">
      <alignment vertical="top" wrapText="1"/>
    </xf>
    <xf numFmtId="0" fontId="1" fillId="7" borderId="0" xfId="0" applyFont="1" applyFill="1" applyAlignment="1">
      <alignment vertical="center"/>
    </xf>
    <xf numFmtId="0" fontId="1" fillId="6" borderId="10" xfId="0" applyFont="1" applyFill="1" applyBorder="1" applyAlignment="1">
      <alignment vertical="center"/>
    </xf>
    <xf numFmtId="0" fontId="0" fillId="14" borderId="19" xfId="0" applyFill="1" applyBorder="1" applyAlignment="1">
      <alignment horizontal="center"/>
    </xf>
    <xf numFmtId="1" fontId="0" fillId="14" borderId="19" xfId="0" applyNumberFormat="1" applyFill="1" applyBorder="1" applyAlignment="1">
      <alignment horizontal="center"/>
    </xf>
    <xf numFmtId="0" fontId="0" fillId="14" borderId="19" xfId="0" applyFill="1" applyBorder="1" applyAlignment="1">
      <alignment horizontal="center" vertical="center"/>
    </xf>
    <xf numFmtId="0" fontId="0" fillId="14" borderId="19" xfId="0" applyFill="1" applyBorder="1"/>
    <xf numFmtId="0" fontId="0" fillId="17" borderId="19" xfId="0" applyFill="1" applyBorder="1" applyAlignment="1">
      <alignment horizontal="center"/>
    </xf>
    <xf numFmtId="0" fontId="0" fillId="17" borderId="19" xfId="0" applyFill="1" applyBorder="1"/>
    <xf numFmtId="9" fontId="0" fillId="0" borderId="0" xfId="2" applyFont="1" applyAlignment="1">
      <alignment horizontal="left"/>
    </xf>
    <xf numFmtId="9" fontId="0" fillId="0" borderId="0" xfId="0" applyNumberFormat="1" applyAlignment="1">
      <alignment horizontal="left"/>
    </xf>
    <xf numFmtId="0" fontId="0" fillId="17" borderId="19" xfId="0" applyFill="1" applyBorder="1" applyAlignment="1">
      <alignment horizontal="center" wrapText="1"/>
    </xf>
    <xf numFmtId="0" fontId="32" fillId="0" borderId="20" xfId="0" applyFont="1" applyBorder="1" applyAlignment="1">
      <alignment horizontal="center"/>
    </xf>
    <xf numFmtId="0" fontId="20" fillId="3" borderId="0" xfId="0" applyFont="1" applyFill="1" applyAlignment="1">
      <alignment horizontal="left" vertical="center"/>
    </xf>
    <xf numFmtId="0" fontId="39" fillId="15" borderId="19" xfId="0" applyFont="1" applyFill="1" applyBorder="1" applyAlignment="1">
      <alignment vertical="center" wrapText="1"/>
    </xf>
    <xf numFmtId="0" fontId="3" fillId="2" borderId="2" xfId="0" applyFont="1" applyFill="1" applyBorder="1" applyAlignment="1">
      <alignment horizontal="right"/>
    </xf>
    <xf numFmtId="0" fontId="2" fillId="8" borderId="21" xfId="0" applyFont="1" applyFill="1" applyBorder="1" applyAlignment="1">
      <alignment vertical="center"/>
    </xf>
    <xf numFmtId="0" fontId="3" fillId="8" borderId="21" xfId="0" applyFont="1" applyFill="1" applyBorder="1" applyAlignment="1">
      <alignment horizontal="right"/>
    </xf>
    <xf numFmtId="0" fontId="3" fillId="2" borderId="21" xfId="0" applyFont="1" applyFill="1" applyBorder="1" applyAlignment="1">
      <alignment horizontal="right"/>
    </xf>
    <xf numFmtId="0" fontId="46" fillId="0" borderId="47" xfId="0" applyFont="1" applyBorder="1" applyAlignment="1">
      <alignment horizontal="center"/>
    </xf>
    <xf numFmtId="0" fontId="46" fillId="0" borderId="32" xfId="0" applyFont="1" applyBorder="1" applyAlignment="1">
      <alignment horizontal="center"/>
    </xf>
    <xf numFmtId="0" fontId="8" fillId="2" borderId="78" xfId="0" applyFont="1" applyFill="1" applyBorder="1" applyAlignment="1" applyProtection="1">
      <alignment horizontal="left" vertical="center"/>
      <protection locked="0"/>
    </xf>
    <xf numFmtId="0" fontId="26" fillId="8" borderId="3" xfId="0" applyFont="1" applyFill="1" applyBorder="1" applyAlignment="1" applyProtection="1">
      <alignment horizontal="right"/>
      <protection locked="0"/>
    </xf>
    <xf numFmtId="0" fontId="6" fillId="8" borderId="72" xfId="0" applyFont="1" applyFill="1" applyBorder="1" applyAlignment="1" applyProtection="1">
      <alignment horizontal="left" vertical="center"/>
      <protection locked="0"/>
    </xf>
    <xf numFmtId="0" fontId="26" fillId="2" borderId="79" xfId="0" applyFont="1" applyFill="1" applyBorder="1" applyAlignment="1" applyProtection="1">
      <alignment horizontal="left" vertical="center"/>
      <protection locked="0"/>
    </xf>
    <xf numFmtId="0" fontId="9" fillId="2" borderId="81" xfId="0" applyFont="1" applyFill="1" applyBorder="1" applyAlignment="1">
      <alignment horizontal="left"/>
    </xf>
    <xf numFmtId="0" fontId="3" fillId="2" borderId="81" xfId="0" applyFont="1" applyFill="1" applyBorder="1" applyAlignment="1">
      <alignment horizontal="right" vertical="center"/>
    </xf>
    <xf numFmtId="0" fontId="4" fillId="2" borderId="81" xfId="0" applyFont="1" applyFill="1" applyBorder="1" applyAlignment="1" applyProtection="1">
      <alignment horizontal="left"/>
      <protection locked="0"/>
    </xf>
    <xf numFmtId="0" fontId="13" fillId="2" borderId="81" xfId="0" applyFont="1" applyFill="1" applyBorder="1" applyAlignment="1" applyProtection="1">
      <alignment horizontal="center"/>
      <protection locked="0"/>
    </xf>
    <xf numFmtId="0" fontId="8" fillId="2" borderId="81" xfId="0" applyFont="1" applyFill="1" applyBorder="1" applyAlignment="1" applyProtection="1">
      <alignment horizontal="left" vertical="center"/>
      <protection locked="0"/>
    </xf>
    <xf numFmtId="0" fontId="8" fillId="2" borderId="80" xfId="0" applyFont="1" applyFill="1" applyBorder="1" applyAlignment="1" applyProtection="1">
      <alignment horizontal="left" vertical="center"/>
      <protection locked="0"/>
    </xf>
    <xf numFmtId="0" fontId="3" fillId="2" borderId="25" xfId="0" applyFont="1" applyFill="1" applyBorder="1" applyAlignment="1">
      <alignment horizontal="right" vertical="center"/>
    </xf>
    <xf numFmtId="0" fontId="4" fillId="2" borderId="23" xfId="0" applyFont="1" applyFill="1" applyBorder="1" applyAlignment="1" applyProtection="1">
      <alignment horizontal="left"/>
      <protection locked="0"/>
    </xf>
    <xf numFmtId="0" fontId="8" fillId="2" borderId="82"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18" fillId="2" borderId="70" xfId="0" applyFont="1" applyFill="1" applyBorder="1" applyAlignment="1" applyProtection="1">
      <alignment horizontal="left" vertical="center"/>
      <protection locked="0"/>
    </xf>
    <xf numFmtId="0" fontId="8" fillId="2" borderId="83" xfId="0" applyFont="1" applyFill="1" applyBorder="1" applyAlignment="1" applyProtection="1">
      <alignment horizontal="left" vertical="center"/>
      <protection locked="0"/>
    </xf>
    <xf numFmtId="0" fontId="0" fillId="18" borderId="0" xfId="0" applyFill="1"/>
    <xf numFmtId="0" fontId="0" fillId="0" borderId="0" xfId="0" applyAlignment="1">
      <alignment vertical="top"/>
    </xf>
    <xf numFmtId="0" fontId="0" fillId="0" borderId="0" xfId="0" applyAlignment="1">
      <alignment horizontal="center" vertical="top"/>
    </xf>
    <xf numFmtId="0" fontId="29" fillId="0" borderId="0" xfId="0" applyFont="1" applyAlignment="1">
      <alignment vertical="top"/>
    </xf>
    <xf numFmtId="0" fontId="0" fillId="0" borderId="27" xfId="0" applyBorder="1" applyAlignment="1">
      <alignment horizontal="center" vertical="top"/>
    </xf>
    <xf numFmtId="0" fontId="0" fillId="0" borderId="27" xfId="0" applyBorder="1" applyAlignment="1">
      <alignment vertical="top"/>
    </xf>
    <xf numFmtId="0" fontId="0" fillId="8" borderId="0" xfId="0" applyFill="1" applyAlignment="1">
      <alignment horizontal="center" vertical="top"/>
    </xf>
    <xf numFmtId="0" fontId="0" fillId="0" borderId="29" xfId="0" applyBorder="1" applyAlignment="1">
      <alignment vertical="top"/>
    </xf>
    <xf numFmtId="0" fontId="0" fillId="8" borderId="27" xfId="0" applyFill="1" applyBorder="1" applyAlignment="1">
      <alignment horizontal="center" vertical="top"/>
    </xf>
    <xf numFmtId="0" fontId="0" fillId="8" borderId="29" xfId="0" applyFill="1" applyBorder="1" applyAlignment="1">
      <alignment vertical="top"/>
    </xf>
    <xf numFmtId="0" fontId="0" fillId="8" borderId="27" xfId="0" applyFill="1" applyBorder="1" applyAlignment="1">
      <alignment vertical="top"/>
    </xf>
    <xf numFmtId="0" fontId="30" fillId="0" borderId="0" xfId="0" applyFont="1" applyAlignment="1">
      <alignment vertical="top"/>
    </xf>
    <xf numFmtId="0" fontId="51" fillId="19" borderId="92" xfId="0" applyFont="1" applyFill="1" applyBorder="1" applyAlignment="1">
      <alignment vertical="top" wrapText="1"/>
    </xf>
    <xf numFmtId="0" fontId="51" fillId="19" borderId="30" xfId="0" applyFont="1" applyFill="1" applyBorder="1" applyAlignment="1">
      <alignment vertical="top" wrapText="1"/>
    </xf>
    <xf numFmtId="0" fontId="0" fillId="0" borderId="30" xfId="0" applyBorder="1" applyAlignment="1">
      <alignment vertical="top"/>
    </xf>
    <xf numFmtId="0" fontId="0" fillId="8" borderId="30" xfId="0" applyFill="1" applyBorder="1" applyAlignment="1">
      <alignment vertical="top"/>
    </xf>
    <xf numFmtId="0" fontId="51" fillId="19" borderId="93" xfId="0" applyFont="1" applyFill="1" applyBorder="1" applyAlignment="1">
      <alignment vertical="top" wrapText="1"/>
    </xf>
    <xf numFmtId="0" fontId="51" fillId="19" borderId="94" xfId="0" applyFont="1" applyFill="1" applyBorder="1" applyAlignment="1">
      <alignment vertical="top" wrapText="1"/>
    </xf>
    <xf numFmtId="0" fontId="0" fillId="0" borderId="95" xfId="0" applyBorder="1" applyAlignment="1">
      <alignment vertical="top"/>
    </xf>
    <xf numFmtId="0" fontId="0" fillId="8" borderId="95" xfId="0" applyFill="1" applyBorder="1" applyAlignment="1">
      <alignment vertical="top"/>
    </xf>
    <xf numFmtId="0" fontId="0" fillId="0" borderId="95" xfId="0" applyBorder="1" applyAlignment="1">
      <alignment vertical="top" wrapText="1"/>
    </xf>
    <xf numFmtId="0" fontId="0" fillId="8" borderId="99" xfId="0" applyFill="1" applyBorder="1" applyAlignment="1">
      <alignment vertical="top"/>
    </xf>
    <xf numFmtId="0" fontId="0" fillId="8" borderId="100" xfId="0" applyFill="1" applyBorder="1" applyAlignment="1">
      <alignment vertical="top" wrapText="1"/>
    </xf>
    <xf numFmtId="0" fontId="0" fillId="0" borderId="94" xfId="0" applyBorder="1" applyAlignment="1">
      <alignment vertical="top"/>
    </xf>
    <xf numFmtId="16" fontId="0" fillId="13" borderId="95" xfId="0" applyNumberFormat="1" applyFill="1" applyBorder="1" applyAlignment="1">
      <alignment vertical="top"/>
    </xf>
    <xf numFmtId="0" fontId="0" fillId="12" borderId="95" xfId="0" applyFill="1" applyBorder="1" applyAlignment="1">
      <alignment vertical="top"/>
    </xf>
    <xf numFmtId="0" fontId="0" fillId="8" borderId="94" xfId="0" applyFill="1" applyBorder="1" applyAlignment="1">
      <alignment vertical="top"/>
    </xf>
    <xf numFmtId="0" fontId="0" fillId="0" borderId="94" xfId="0" applyBorder="1" applyAlignment="1">
      <alignment vertical="top" wrapText="1"/>
    </xf>
    <xf numFmtId="0" fontId="0" fillId="8" borderId="100" xfId="0" applyFill="1" applyBorder="1" applyAlignment="1">
      <alignment vertical="top"/>
    </xf>
    <xf numFmtId="0" fontId="0" fillId="0" borderId="30" xfId="0" applyBorder="1" applyAlignment="1">
      <alignment vertical="top" wrapText="1"/>
    </xf>
    <xf numFmtId="0" fontId="0" fillId="8" borderId="103" xfId="0" applyFill="1" applyBorder="1" applyAlignment="1">
      <alignment vertical="top"/>
    </xf>
    <xf numFmtId="0" fontId="51" fillId="0" borderId="92" xfId="0" applyFont="1" applyBorder="1" applyAlignment="1">
      <alignment vertical="top"/>
    </xf>
    <xf numFmtId="0" fontId="0" fillId="0" borderId="92" xfId="0" applyBorder="1" applyAlignment="1">
      <alignment vertical="top"/>
    </xf>
    <xf numFmtId="0" fontId="37" fillId="0" borderId="92" xfId="0" applyFont="1" applyBorder="1" applyAlignment="1">
      <alignment vertical="top"/>
    </xf>
    <xf numFmtId="0" fontId="0" fillId="0" borderId="33" xfId="0" applyBorder="1" applyAlignment="1">
      <alignment vertical="top"/>
    </xf>
    <xf numFmtId="0" fontId="0" fillId="0" borderId="32" xfId="0" applyBorder="1" applyAlignment="1">
      <alignment vertical="top"/>
    </xf>
    <xf numFmtId="0" fontId="0" fillId="0" borderId="109" xfId="0" applyBorder="1" applyAlignment="1">
      <alignment vertical="top"/>
    </xf>
    <xf numFmtId="0" fontId="50" fillId="19" borderId="93" xfId="0" applyFont="1" applyFill="1" applyBorder="1" applyAlignment="1">
      <alignment horizontal="left" vertical="top" wrapText="1"/>
    </xf>
    <xf numFmtId="0" fontId="51" fillId="19" borderId="94" xfId="0" applyFont="1" applyFill="1" applyBorder="1" applyAlignment="1">
      <alignment vertical="top"/>
    </xf>
    <xf numFmtId="0" fontId="16" fillId="0" borderId="93" xfId="0" applyFont="1" applyBorder="1" applyAlignment="1">
      <alignment horizontal="left" vertical="top" wrapText="1"/>
    </xf>
    <xf numFmtId="0" fontId="35" fillId="8" borderId="93" xfId="0" applyFont="1" applyFill="1" applyBorder="1" applyAlignment="1">
      <alignment horizontal="left" vertical="top" wrapText="1"/>
    </xf>
    <xf numFmtId="0" fontId="37" fillId="8" borderId="94" xfId="0" applyFont="1" applyFill="1" applyBorder="1" applyAlignment="1">
      <alignment vertical="top"/>
    </xf>
    <xf numFmtId="0" fontId="0" fillId="0" borderId="96" xfId="0" applyBorder="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98" xfId="0" applyBorder="1" applyAlignment="1">
      <alignment vertical="top"/>
    </xf>
    <xf numFmtId="0" fontId="0" fillId="0" borderId="93" xfId="0" applyBorder="1" applyAlignment="1">
      <alignment vertical="top"/>
    </xf>
    <xf numFmtId="0" fontId="0" fillId="8" borderId="93" xfId="0" applyFill="1" applyBorder="1" applyAlignment="1">
      <alignment vertical="top"/>
    </xf>
    <xf numFmtId="0" fontId="0" fillId="8" borderId="113" xfId="0" applyFill="1" applyBorder="1" applyAlignment="1">
      <alignment vertical="top"/>
    </xf>
    <xf numFmtId="0" fontId="51" fillId="19" borderId="93" xfId="0" applyFont="1" applyFill="1" applyBorder="1" applyAlignment="1">
      <alignment horizontal="center" vertical="top" wrapText="1"/>
    </xf>
    <xf numFmtId="0" fontId="51" fillId="19" borderId="92" xfId="0" applyFont="1" applyFill="1" applyBorder="1" applyAlignment="1">
      <alignment horizontal="center" vertical="top" wrapText="1"/>
    </xf>
    <xf numFmtId="0" fontId="51" fillId="19" borderId="107" xfId="0" applyFont="1" applyFill="1" applyBorder="1" applyAlignment="1">
      <alignment horizontal="center" vertical="top" wrapText="1"/>
    </xf>
    <xf numFmtId="0" fontId="0" fillId="0" borderId="95" xfId="0" applyBorder="1" applyAlignment="1">
      <alignment horizontal="center" vertical="top"/>
    </xf>
    <xf numFmtId="0" fontId="0" fillId="0" borderId="94" xfId="0" applyBorder="1" applyAlignment="1">
      <alignment horizontal="center" vertical="top"/>
    </xf>
    <xf numFmtId="0" fontId="0" fillId="8" borderId="95" xfId="0" applyFill="1" applyBorder="1" applyAlignment="1">
      <alignment horizontal="center" vertical="top"/>
    </xf>
    <xf numFmtId="0" fontId="0" fillId="8" borderId="94" xfId="0" applyFill="1" applyBorder="1" applyAlignment="1">
      <alignment horizontal="center" vertical="top"/>
    </xf>
    <xf numFmtId="0" fontId="0" fillId="0" borderId="94" xfId="0" applyBorder="1" applyAlignment="1">
      <alignment horizontal="center" vertical="top" wrapText="1"/>
    </xf>
    <xf numFmtId="0" fontId="0" fillId="8" borderId="99" xfId="0" applyFill="1" applyBorder="1" applyAlignment="1">
      <alignment horizontal="center" vertical="top"/>
    </xf>
    <xf numFmtId="0" fontId="0" fillId="8" borderId="108" xfId="0" applyFill="1" applyBorder="1" applyAlignment="1">
      <alignment horizontal="center" vertical="top"/>
    </xf>
    <xf numFmtId="0" fontId="0" fillId="8" borderId="100" xfId="0" applyFill="1" applyBorder="1" applyAlignment="1">
      <alignment horizontal="center" vertical="top"/>
    </xf>
    <xf numFmtId="0" fontId="30" fillId="20" borderId="84" xfId="0" applyFont="1" applyFill="1" applyBorder="1" applyAlignment="1">
      <alignment horizontal="center" vertical="center"/>
    </xf>
    <xf numFmtId="0" fontId="30" fillId="20" borderId="106" xfId="0" applyFont="1" applyFill="1" applyBorder="1" applyAlignment="1">
      <alignment horizontal="center" vertical="center"/>
    </xf>
    <xf numFmtId="0" fontId="30" fillId="0" borderId="92" xfId="0" applyFont="1" applyBorder="1" applyAlignment="1">
      <alignment horizontal="center" vertical="center"/>
    </xf>
    <xf numFmtId="0" fontId="0" fillId="11" borderId="27" xfId="0" applyFill="1" applyBorder="1" applyAlignment="1">
      <alignment vertical="center"/>
    </xf>
    <xf numFmtId="0" fontId="0" fillId="11" borderId="27" xfId="0" applyFill="1" applyBorder="1" applyAlignment="1">
      <alignment vertical="center" wrapText="1"/>
    </xf>
    <xf numFmtId="0" fontId="52" fillId="0" borderId="0" xfId="0" quotePrefix="1" applyFont="1" applyAlignment="1">
      <alignment vertical="top"/>
    </xf>
    <xf numFmtId="0" fontId="0" fillId="11" borderId="92" xfId="0" applyFill="1" applyBorder="1" applyAlignment="1">
      <alignment vertical="center"/>
    </xf>
    <xf numFmtId="0" fontId="0" fillId="11" borderId="92" xfId="0" applyFill="1" applyBorder="1" applyAlignment="1">
      <alignment vertical="center" wrapText="1"/>
    </xf>
    <xf numFmtId="0" fontId="0" fillId="11" borderId="30" xfId="0" applyFill="1" applyBorder="1" applyAlignment="1">
      <alignment vertical="center" wrapText="1"/>
    </xf>
    <xf numFmtId="0" fontId="51" fillId="19" borderId="112" xfId="0" applyFont="1" applyFill="1" applyBorder="1" applyAlignment="1">
      <alignment vertical="top" wrapText="1"/>
    </xf>
    <xf numFmtId="0" fontId="51" fillId="19" borderId="98" xfId="0" applyFont="1" applyFill="1" applyBorder="1" applyAlignment="1">
      <alignment vertical="top" wrapText="1"/>
    </xf>
    <xf numFmtId="0" fontId="56" fillId="0" borderId="94" xfId="0" applyFont="1" applyBorder="1" applyAlignment="1">
      <alignment vertical="top"/>
    </xf>
    <xf numFmtId="0" fontId="0" fillId="0" borderId="116" xfId="0" applyBorder="1" applyAlignment="1">
      <alignment vertical="center"/>
    </xf>
    <xf numFmtId="0" fontId="0" fillId="0" borderId="96" xfId="0" applyBorder="1" applyAlignment="1">
      <alignment vertical="center" wrapText="1"/>
    </xf>
    <xf numFmtId="0" fontId="30" fillId="8" borderId="98" xfId="0" applyFont="1" applyFill="1" applyBorder="1" applyAlignment="1">
      <alignment horizontal="center" vertical="center"/>
    </xf>
    <xf numFmtId="0" fontId="30" fillId="8" borderId="112" xfId="0" applyFont="1" applyFill="1" applyBorder="1" applyAlignment="1">
      <alignment horizontal="center" vertical="center"/>
    </xf>
    <xf numFmtId="0" fontId="30" fillId="8" borderId="109" xfId="0" applyFont="1" applyFill="1" applyBorder="1" applyAlignment="1">
      <alignment horizontal="center" vertical="center" wrapText="1"/>
    </xf>
    <xf numFmtId="0" fontId="30" fillId="8" borderId="114" xfId="0" applyFont="1" applyFill="1" applyBorder="1" applyAlignment="1">
      <alignment horizontal="center" vertical="center" wrapText="1"/>
    </xf>
    <xf numFmtId="0" fontId="30" fillId="8" borderId="92" xfId="0" applyFont="1" applyFill="1" applyBorder="1" applyAlignment="1">
      <alignment horizontal="center" vertical="center"/>
    </xf>
    <xf numFmtId="0" fontId="30" fillId="8" borderId="87" xfId="0" applyFont="1" applyFill="1" applyBorder="1" applyAlignment="1">
      <alignment horizontal="center" vertical="center"/>
    </xf>
    <xf numFmtId="0" fontId="12" fillId="20" borderId="104" xfId="0" applyFont="1" applyFill="1" applyBorder="1" applyAlignment="1">
      <alignment horizontal="center" vertical="center" wrapText="1"/>
    </xf>
    <xf numFmtId="0" fontId="12" fillId="20" borderId="105" xfId="0" applyFont="1" applyFill="1" applyBorder="1" applyAlignment="1">
      <alignment horizontal="center" vertical="center" wrapText="1"/>
    </xf>
    <xf numFmtId="0" fontId="12" fillId="20" borderId="106" xfId="0" applyFont="1" applyFill="1" applyBorder="1" applyAlignment="1">
      <alignment horizontal="center" vertical="center" wrapText="1"/>
    </xf>
    <xf numFmtId="0" fontId="0" fillId="8" borderId="85" xfId="0" applyFill="1" applyBorder="1" applyAlignment="1">
      <alignment horizontal="left" vertical="top" wrapText="1"/>
    </xf>
    <xf numFmtId="0" fontId="0" fillId="8" borderId="86" xfId="0" applyFill="1" applyBorder="1" applyAlignment="1">
      <alignment horizontal="left" vertical="top" wrapText="1"/>
    </xf>
    <xf numFmtId="0" fontId="0" fillId="8" borderId="87" xfId="0" applyFill="1" applyBorder="1" applyAlignment="1">
      <alignment horizontal="left" vertical="top" wrapText="1"/>
    </xf>
    <xf numFmtId="0" fontId="0" fillId="8" borderId="0" xfId="0" applyFill="1" applyAlignment="1">
      <alignment horizontal="left" vertical="top" wrapText="1"/>
    </xf>
    <xf numFmtId="0" fontId="0" fillId="8" borderId="88" xfId="0" applyFill="1" applyBorder="1" applyAlignment="1">
      <alignment horizontal="left" vertical="top" wrapText="1"/>
    </xf>
    <xf numFmtId="0" fontId="0" fillId="8" borderId="89" xfId="0"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0" fontId="30" fillId="18" borderId="0" xfId="0" applyFont="1" applyFill="1" applyAlignment="1">
      <alignment horizontal="center"/>
    </xf>
    <xf numFmtId="0" fontId="1" fillId="6" borderId="2" xfId="0" applyFont="1" applyFill="1" applyBorder="1" applyAlignment="1">
      <alignment horizontal="center" vertical="center"/>
    </xf>
    <xf numFmtId="0" fontId="1" fillId="6" borderId="0" xfId="0" applyFont="1" applyFill="1" applyAlignment="1">
      <alignment horizontal="center" vertical="center"/>
    </xf>
    <xf numFmtId="0" fontId="0" fillId="14" borderId="77" xfId="0" applyFill="1" applyBorder="1" applyAlignment="1">
      <alignment horizontal="center"/>
    </xf>
    <xf numFmtId="0" fontId="0" fillId="14" borderId="32" xfId="0" applyFill="1" applyBorder="1" applyAlignment="1">
      <alignment horizontal="center"/>
    </xf>
    <xf numFmtId="0" fontId="0" fillId="14" borderId="34" xfId="0" applyFill="1" applyBorder="1" applyAlignment="1">
      <alignment horizontal="center"/>
    </xf>
    <xf numFmtId="0" fontId="0" fillId="0" borderId="77"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0" fillId="10" borderId="42"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35" xfId="0" applyFont="1" applyFill="1" applyBorder="1" applyAlignment="1">
      <alignment horizontal="center" vertical="center"/>
    </xf>
    <xf numFmtId="0" fontId="30" fillId="10" borderId="41" xfId="0" applyFont="1" applyFill="1" applyBorder="1" applyAlignment="1">
      <alignment horizontal="center" vertical="center"/>
    </xf>
    <xf numFmtId="0" fontId="30" fillId="10" borderId="41" xfId="0" applyFont="1" applyFill="1" applyBorder="1" applyAlignment="1">
      <alignment horizontal="center" vertical="center" wrapText="1"/>
    </xf>
    <xf numFmtId="0" fontId="0" fillId="0" borderId="116" xfId="0" applyBorder="1" applyAlignment="1">
      <alignment horizontal="left" vertical="center"/>
    </xf>
    <xf numFmtId="0" fontId="0" fillId="0" borderId="117" xfId="0" applyBorder="1" applyAlignment="1">
      <alignment horizontal="left" vertical="center"/>
    </xf>
    <xf numFmtId="0" fontId="0" fillId="0" borderId="118"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48" fillId="0" borderId="96" xfId="0" applyFont="1"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53" fillId="0" borderId="96" xfId="0" applyFont="1" applyBorder="1" applyAlignment="1">
      <alignment horizontal="left" vertical="top" wrapText="1"/>
    </xf>
    <xf numFmtId="0" fontId="0" fillId="0" borderId="96" xfId="0" applyBorder="1" applyAlignment="1">
      <alignment horizontal="left" vertical="top"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8" borderId="96" xfId="0" applyFill="1" applyBorder="1" applyAlignment="1">
      <alignment horizontal="left" vertical="center" wrapText="1"/>
    </xf>
    <xf numFmtId="0" fontId="0" fillId="8" borderId="97" xfId="0" applyFill="1" applyBorder="1" applyAlignment="1">
      <alignment horizontal="left" vertical="center" wrapText="1"/>
    </xf>
    <xf numFmtId="0" fontId="0" fillId="8" borderId="98" xfId="0" applyFill="1" applyBorder="1" applyAlignment="1">
      <alignment horizontal="left" vertical="center" wrapText="1"/>
    </xf>
    <xf numFmtId="0" fontId="0" fillId="0" borderId="0" xfId="0" applyAlignment="1">
      <alignment horizontal="center" vertical="top"/>
    </xf>
    <xf numFmtId="0" fontId="0" fillId="8" borderId="93" xfId="0" applyFill="1" applyBorder="1" applyAlignment="1">
      <alignment horizontal="left" vertical="top" wrapText="1"/>
    </xf>
    <xf numFmtId="0" fontId="0" fillId="8" borderId="107" xfId="0" applyFill="1" applyBorder="1" applyAlignment="1">
      <alignment horizontal="left" vertical="top" wrapText="1"/>
    </xf>
    <xf numFmtId="0" fontId="30" fillId="8" borderId="93" xfId="0" applyFont="1" applyFill="1" applyBorder="1" applyAlignment="1">
      <alignment horizontal="center" vertical="center" wrapText="1"/>
    </xf>
    <xf numFmtId="0" fontId="30" fillId="8" borderId="107" xfId="0" applyFont="1" applyFill="1" applyBorder="1" applyAlignment="1">
      <alignment horizontal="center" vertical="center" wrapText="1"/>
    </xf>
    <xf numFmtId="0" fontId="0" fillId="8" borderId="101" xfId="0" applyFill="1" applyBorder="1" applyAlignment="1">
      <alignment horizontal="left" vertical="top" wrapText="1"/>
    </xf>
    <xf numFmtId="0" fontId="0" fillId="8" borderId="102" xfId="0" applyFill="1" applyBorder="1" applyAlignment="1">
      <alignment horizontal="left" vertical="top" wrapText="1"/>
    </xf>
    <xf numFmtId="0" fontId="48" fillId="8" borderId="93" xfId="0" applyFont="1" applyFill="1" applyBorder="1" applyAlignment="1">
      <alignment horizontal="left" vertical="top" wrapText="1"/>
    </xf>
    <xf numFmtId="0" fontId="48" fillId="8" borderId="113" xfId="0" applyFont="1" applyFill="1" applyBorder="1" applyAlignment="1">
      <alignment horizontal="left" vertical="top" wrapText="1"/>
    </xf>
    <xf numFmtId="0" fontId="30" fillId="8" borderId="115" xfId="0" applyFont="1" applyFill="1" applyBorder="1" applyAlignment="1">
      <alignment horizontal="left" vertical="top" wrapText="1"/>
    </xf>
    <xf numFmtId="0" fontId="31" fillId="0" borderId="90" xfId="0" applyFont="1" applyBorder="1" applyAlignment="1">
      <alignment horizontal="center" vertical="top"/>
    </xf>
    <xf numFmtId="0" fontId="30" fillId="20" borderId="101" xfId="0" applyFont="1" applyFill="1" applyBorder="1" applyAlignment="1">
      <alignment horizontal="center" vertical="center"/>
    </xf>
    <xf numFmtId="0" fontId="30" fillId="20" borderId="102" xfId="0" applyFont="1" applyFill="1" applyBorder="1" applyAlignment="1">
      <alignment horizontal="center" vertical="center"/>
    </xf>
    <xf numFmtId="0" fontId="30" fillId="20" borderId="84" xfId="0" applyFont="1" applyFill="1" applyBorder="1" applyAlignment="1">
      <alignment horizontal="center" vertical="center"/>
    </xf>
    <xf numFmtId="0" fontId="30" fillId="20" borderId="86" xfId="0" applyFont="1" applyFill="1" applyBorder="1" applyAlignment="1">
      <alignment horizontal="center" vertical="center"/>
    </xf>
    <xf numFmtId="0" fontId="59" fillId="8" borderId="84" xfId="0" applyFont="1" applyFill="1" applyBorder="1" applyAlignment="1">
      <alignment horizontal="left" vertical="top" wrapText="1"/>
    </xf>
  </cellXfs>
  <cellStyles count="3">
    <cellStyle name="Hyperlink" xfId="1" builtinId="8"/>
    <cellStyle name="Procent" xfId="2" builtinId="5"/>
    <cellStyle name="Standaard" xfId="0" builtinId="0"/>
  </cellStyles>
  <dxfs count="93">
    <dxf>
      <fill>
        <patternFill>
          <bgColor theme="9" tint="0.59996337778862885"/>
        </patternFill>
      </fill>
    </dxf>
    <dxf>
      <font>
        <color rgb="FF00B050"/>
      </font>
    </dxf>
    <dxf>
      <font>
        <color theme="5"/>
      </font>
    </dxf>
    <dxf>
      <font>
        <color rgb="FFFF0000"/>
      </font>
    </dxf>
    <dxf>
      <font>
        <color theme="1"/>
      </font>
    </dxf>
    <dxf>
      <font>
        <color theme="1"/>
      </font>
    </dxf>
    <dxf>
      <font>
        <color rgb="FF004EEA"/>
      </font>
    </dxf>
    <dxf>
      <font>
        <color rgb="FF00B050"/>
      </font>
    </dxf>
    <dxf>
      <font>
        <color theme="5"/>
      </font>
    </dxf>
    <dxf>
      <font>
        <color rgb="FFFF0000"/>
      </font>
    </dxf>
    <dxf>
      <font>
        <color theme="1"/>
      </font>
    </dxf>
    <dxf>
      <font>
        <color theme="1"/>
      </font>
    </dxf>
    <dxf>
      <font>
        <color rgb="FF004EEA"/>
      </font>
    </dxf>
    <dxf>
      <font>
        <b/>
        <i val="0"/>
        <color theme="1"/>
      </font>
    </dxf>
    <dxf>
      <font>
        <b/>
        <i val="0"/>
        <color auto="1"/>
      </font>
    </dxf>
    <dxf>
      <font>
        <b/>
        <i val="0"/>
        <color auto="1"/>
      </font>
    </dxf>
    <dxf>
      <font>
        <b/>
        <i val="0"/>
        <color theme="1"/>
      </font>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ill>
        <patternFill>
          <bgColor theme="9" tint="0.59996337778862885"/>
        </patternFill>
      </fill>
    </dxf>
    <dxf>
      <font>
        <color rgb="FF00B050"/>
      </font>
    </dxf>
    <dxf>
      <font>
        <color theme="5"/>
      </font>
    </dxf>
    <dxf>
      <font>
        <color rgb="FFFF0000"/>
      </font>
    </dxf>
    <dxf>
      <font>
        <color theme="1"/>
      </font>
    </dxf>
    <dxf>
      <font>
        <color theme="1"/>
      </font>
    </dxf>
    <dxf>
      <font>
        <color rgb="FF004EEA"/>
      </font>
    </dxf>
    <dxf>
      <font>
        <color rgb="FF00B050"/>
      </font>
    </dxf>
    <dxf>
      <font>
        <color theme="5"/>
      </font>
    </dxf>
    <dxf>
      <font>
        <color rgb="FFFF0000"/>
      </font>
    </dxf>
    <dxf>
      <font>
        <color theme="1"/>
      </font>
    </dxf>
    <dxf>
      <font>
        <color theme="1"/>
      </font>
    </dxf>
    <dxf>
      <font>
        <color rgb="FF004EEA"/>
      </font>
    </dxf>
    <dxf>
      <font>
        <b/>
        <i val="0"/>
        <color theme="1"/>
      </font>
    </dxf>
    <dxf>
      <font>
        <b/>
        <i val="0"/>
        <color auto="1"/>
      </font>
    </dxf>
    <dxf>
      <font>
        <b/>
        <i val="0"/>
        <color auto="1"/>
      </font>
    </dxf>
    <dxf>
      <font>
        <b/>
        <i val="0"/>
        <color theme="1"/>
      </font>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ill>
        <patternFill>
          <bgColor theme="9" tint="0.59996337778862885"/>
        </patternFill>
      </fill>
    </dxf>
    <dxf>
      <font>
        <color rgb="FF00B050"/>
      </font>
    </dxf>
    <dxf>
      <font>
        <color theme="5"/>
      </font>
    </dxf>
    <dxf>
      <font>
        <color rgb="FFFF0000"/>
      </font>
    </dxf>
    <dxf>
      <font>
        <color theme="1"/>
      </font>
    </dxf>
    <dxf>
      <font>
        <color theme="1"/>
      </font>
    </dxf>
    <dxf>
      <font>
        <color rgb="FF004EEA"/>
      </font>
    </dxf>
    <dxf>
      <font>
        <color rgb="FF00B050"/>
      </font>
    </dxf>
    <dxf>
      <font>
        <color theme="5"/>
      </font>
    </dxf>
    <dxf>
      <font>
        <color rgb="FFFF0000"/>
      </font>
    </dxf>
    <dxf>
      <font>
        <color theme="1"/>
      </font>
    </dxf>
    <dxf>
      <font>
        <color theme="1"/>
      </font>
    </dxf>
    <dxf>
      <font>
        <color rgb="FF004EEA"/>
      </font>
    </dxf>
    <dxf>
      <font>
        <b/>
        <i val="0"/>
        <color theme="1"/>
      </font>
    </dxf>
    <dxf>
      <font>
        <b/>
        <i val="0"/>
        <color auto="1"/>
      </font>
    </dxf>
    <dxf>
      <font>
        <b/>
        <i val="0"/>
        <color auto="1"/>
      </font>
    </dxf>
    <dxf>
      <font>
        <b/>
        <i val="0"/>
        <color theme="1"/>
      </font>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9" tint="-0.499984740745262"/>
      </font>
      <fill>
        <patternFill>
          <bgColor rgb="FFC6EFCE"/>
        </patternFill>
      </fill>
    </dxf>
    <dxf>
      <font>
        <color theme="9" tint="-0.499984740745262"/>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004EEA"/>
      <color rgb="FFB3F1F9"/>
      <color rgb="FFC6EFCE"/>
      <color rgb="FFD8C9FF"/>
      <color rgb="FFE7DDFF"/>
      <color rgb="FFC7ABFF"/>
      <color rgb="FFDB9191"/>
      <color rgb="FF36A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C430-F958-4B83-98E2-2D04A8DAF420}">
  <sheetPr>
    <tabColor rgb="FFFFFF00"/>
  </sheetPr>
  <dimension ref="B2:L25"/>
  <sheetViews>
    <sheetView tabSelected="1" workbookViewId="0">
      <selection activeCell="B4" sqref="B4:L22"/>
    </sheetView>
  </sheetViews>
  <sheetFormatPr defaultColWidth="9.08984375" defaultRowHeight="14.5" x14ac:dyDescent="0.35"/>
  <cols>
    <col min="1" max="16384" width="9.08984375" style="303"/>
  </cols>
  <sheetData>
    <row r="2" spans="2:12" x14ac:dyDescent="0.35">
      <c r="J2" s="395" t="s">
        <v>703</v>
      </c>
      <c r="K2" s="395"/>
      <c r="L2" s="395"/>
    </row>
    <row r="4" spans="2:12" x14ac:dyDescent="0.35">
      <c r="B4" s="441" t="s">
        <v>704</v>
      </c>
      <c r="C4" s="387"/>
      <c r="D4" s="387"/>
      <c r="E4" s="387"/>
      <c r="F4" s="387"/>
      <c r="G4" s="387"/>
      <c r="H4" s="387"/>
      <c r="I4" s="387"/>
      <c r="J4" s="387"/>
      <c r="K4" s="387"/>
      <c r="L4" s="388"/>
    </row>
    <row r="5" spans="2:12" x14ac:dyDescent="0.35">
      <c r="B5" s="389"/>
      <c r="C5" s="390"/>
      <c r="D5" s="390"/>
      <c r="E5" s="390"/>
      <c r="F5" s="390"/>
      <c r="G5" s="390"/>
      <c r="H5" s="390"/>
      <c r="I5" s="390"/>
      <c r="J5" s="390"/>
      <c r="K5" s="390"/>
      <c r="L5" s="391"/>
    </row>
    <row r="6" spans="2:12" x14ac:dyDescent="0.35">
      <c r="B6" s="389"/>
      <c r="C6" s="390"/>
      <c r="D6" s="390"/>
      <c r="E6" s="390"/>
      <c r="F6" s="390"/>
      <c r="G6" s="390"/>
      <c r="H6" s="390"/>
      <c r="I6" s="390"/>
      <c r="J6" s="390"/>
      <c r="K6" s="390"/>
      <c r="L6" s="391"/>
    </row>
    <row r="7" spans="2:12" x14ac:dyDescent="0.35">
      <c r="B7" s="389"/>
      <c r="C7" s="390"/>
      <c r="D7" s="390"/>
      <c r="E7" s="390"/>
      <c r="F7" s="390"/>
      <c r="G7" s="390"/>
      <c r="H7" s="390"/>
      <c r="I7" s="390"/>
      <c r="J7" s="390"/>
      <c r="K7" s="390"/>
      <c r="L7" s="391"/>
    </row>
    <row r="8" spans="2:12" x14ac:dyDescent="0.35">
      <c r="B8" s="389"/>
      <c r="C8" s="390"/>
      <c r="D8" s="390"/>
      <c r="E8" s="390"/>
      <c r="F8" s="390"/>
      <c r="G8" s="390"/>
      <c r="H8" s="390"/>
      <c r="I8" s="390"/>
      <c r="J8" s="390"/>
      <c r="K8" s="390"/>
      <c r="L8" s="391"/>
    </row>
    <row r="9" spans="2:12" x14ac:dyDescent="0.35">
      <c r="B9" s="389"/>
      <c r="C9" s="390"/>
      <c r="D9" s="390"/>
      <c r="E9" s="390"/>
      <c r="F9" s="390"/>
      <c r="G9" s="390"/>
      <c r="H9" s="390"/>
      <c r="I9" s="390"/>
      <c r="J9" s="390"/>
      <c r="K9" s="390"/>
      <c r="L9" s="391"/>
    </row>
    <row r="10" spans="2:12" x14ac:dyDescent="0.35">
      <c r="B10" s="389"/>
      <c r="C10" s="390"/>
      <c r="D10" s="390"/>
      <c r="E10" s="390"/>
      <c r="F10" s="390"/>
      <c r="G10" s="390"/>
      <c r="H10" s="390"/>
      <c r="I10" s="390"/>
      <c r="J10" s="390"/>
      <c r="K10" s="390"/>
      <c r="L10" s="391"/>
    </row>
    <row r="11" spans="2:12" x14ac:dyDescent="0.35">
      <c r="B11" s="389"/>
      <c r="C11" s="390"/>
      <c r="D11" s="390"/>
      <c r="E11" s="390"/>
      <c r="F11" s="390"/>
      <c r="G11" s="390"/>
      <c r="H11" s="390"/>
      <c r="I11" s="390"/>
      <c r="J11" s="390"/>
      <c r="K11" s="390"/>
      <c r="L11" s="391"/>
    </row>
    <row r="12" spans="2:12" x14ac:dyDescent="0.35">
      <c r="B12" s="389"/>
      <c r="C12" s="390"/>
      <c r="D12" s="390"/>
      <c r="E12" s="390"/>
      <c r="F12" s="390"/>
      <c r="G12" s="390"/>
      <c r="H12" s="390"/>
      <c r="I12" s="390"/>
      <c r="J12" s="390"/>
      <c r="K12" s="390"/>
      <c r="L12" s="391"/>
    </row>
    <row r="13" spans="2:12" x14ac:dyDescent="0.35">
      <c r="B13" s="389"/>
      <c r="C13" s="390"/>
      <c r="D13" s="390"/>
      <c r="E13" s="390"/>
      <c r="F13" s="390"/>
      <c r="G13" s="390"/>
      <c r="H13" s="390"/>
      <c r="I13" s="390"/>
      <c r="J13" s="390"/>
      <c r="K13" s="390"/>
      <c r="L13" s="391"/>
    </row>
    <row r="14" spans="2:12" x14ac:dyDescent="0.35">
      <c r="B14" s="389"/>
      <c r="C14" s="390"/>
      <c r="D14" s="390"/>
      <c r="E14" s="390"/>
      <c r="F14" s="390"/>
      <c r="G14" s="390"/>
      <c r="H14" s="390"/>
      <c r="I14" s="390"/>
      <c r="J14" s="390"/>
      <c r="K14" s="390"/>
      <c r="L14" s="391"/>
    </row>
    <row r="15" spans="2:12" x14ac:dyDescent="0.35">
      <c r="B15" s="389"/>
      <c r="C15" s="390"/>
      <c r="D15" s="390"/>
      <c r="E15" s="390"/>
      <c r="F15" s="390"/>
      <c r="G15" s="390"/>
      <c r="H15" s="390"/>
      <c r="I15" s="390"/>
      <c r="J15" s="390"/>
      <c r="K15" s="390"/>
      <c r="L15" s="391"/>
    </row>
    <row r="16" spans="2:12" x14ac:dyDescent="0.35">
      <c r="B16" s="389"/>
      <c r="C16" s="390"/>
      <c r="D16" s="390"/>
      <c r="E16" s="390"/>
      <c r="F16" s="390"/>
      <c r="G16" s="390"/>
      <c r="H16" s="390"/>
      <c r="I16" s="390"/>
      <c r="J16" s="390"/>
      <c r="K16" s="390"/>
      <c r="L16" s="391"/>
    </row>
    <row r="17" spans="2:12" x14ac:dyDescent="0.35">
      <c r="B17" s="389"/>
      <c r="C17" s="390"/>
      <c r="D17" s="390"/>
      <c r="E17" s="390"/>
      <c r="F17" s="390"/>
      <c r="G17" s="390"/>
      <c r="H17" s="390"/>
      <c r="I17" s="390"/>
      <c r="J17" s="390"/>
      <c r="K17" s="390"/>
      <c r="L17" s="391"/>
    </row>
    <row r="18" spans="2:12" x14ac:dyDescent="0.35">
      <c r="B18" s="389"/>
      <c r="C18" s="390"/>
      <c r="D18" s="390"/>
      <c r="E18" s="390"/>
      <c r="F18" s="390"/>
      <c r="G18" s="390"/>
      <c r="H18" s="390"/>
      <c r="I18" s="390"/>
      <c r="J18" s="390"/>
      <c r="K18" s="390"/>
      <c r="L18" s="391"/>
    </row>
    <row r="19" spans="2:12" x14ac:dyDescent="0.35">
      <c r="B19" s="389"/>
      <c r="C19" s="390"/>
      <c r="D19" s="390"/>
      <c r="E19" s="390"/>
      <c r="F19" s="390"/>
      <c r="G19" s="390"/>
      <c r="H19" s="390"/>
      <c r="I19" s="390"/>
      <c r="J19" s="390"/>
      <c r="K19" s="390"/>
      <c r="L19" s="391"/>
    </row>
    <row r="20" spans="2:12" x14ac:dyDescent="0.35">
      <c r="B20" s="389"/>
      <c r="C20" s="390"/>
      <c r="D20" s="390"/>
      <c r="E20" s="390"/>
      <c r="F20" s="390"/>
      <c r="G20" s="390"/>
      <c r="H20" s="390"/>
      <c r="I20" s="390"/>
      <c r="J20" s="390"/>
      <c r="K20" s="390"/>
      <c r="L20" s="391"/>
    </row>
    <row r="21" spans="2:12" x14ac:dyDescent="0.35">
      <c r="B21" s="389"/>
      <c r="C21" s="390"/>
      <c r="D21" s="390"/>
      <c r="E21" s="390"/>
      <c r="F21" s="390"/>
      <c r="G21" s="390"/>
      <c r="H21" s="390"/>
      <c r="I21" s="390"/>
      <c r="J21" s="390"/>
      <c r="K21" s="390"/>
      <c r="L21" s="391"/>
    </row>
    <row r="22" spans="2:12" x14ac:dyDescent="0.35">
      <c r="B22" s="392"/>
      <c r="C22" s="393"/>
      <c r="D22" s="393"/>
      <c r="E22" s="393"/>
      <c r="F22" s="393"/>
      <c r="G22" s="393"/>
      <c r="H22" s="393"/>
      <c r="I22" s="393"/>
      <c r="J22" s="393"/>
      <c r="K22" s="393"/>
      <c r="L22" s="394"/>
    </row>
    <row r="24" spans="2:12" ht="15" customHeight="1" x14ac:dyDescent="0.35"/>
    <row r="25" spans="2:12" ht="15" customHeight="1" x14ac:dyDescent="0.35"/>
  </sheetData>
  <mergeCells count="2">
    <mergeCell ref="B4:L22"/>
    <mergeCell ref="J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46B8-2EDE-4EA8-8DAF-FAFD3B25E376}">
  <sheetPr>
    <tabColor rgb="FF92D050"/>
    <pageSetUpPr fitToPage="1"/>
  </sheetPr>
  <dimension ref="A1:AT224"/>
  <sheetViews>
    <sheetView zoomScale="85" zoomScaleNormal="85" workbookViewId="0">
      <pane ySplit="2" topLeftCell="A3" activePane="bottomLeft" state="frozen"/>
      <selection pane="bottomLeft" activeCell="Q140" sqref="Q140"/>
    </sheetView>
  </sheetViews>
  <sheetFormatPr defaultRowHeight="15" customHeight="1" x14ac:dyDescent="0.35"/>
  <cols>
    <col min="1" max="1" width="13" customWidth="1"/>
    <col min="2" max="2" width="5.6328125" style="47" customWidth="1"/>
    <col min="3" max="3" width="34" customWidth="1"/>
    <col min="4" max="5" width="9.54296875" style="20" customWidth="1"/>
    <col min="6" max="6" width="9.6328125" style="20" customWidth="1"/>
    <col min="7" max="7" width="7.08984375" customWidth="1"/>
    <col min="8" max="8" width="8.08984375" customWidth="1"/>
    <col min="9" max="9" width="8.54296875" style="47" customWidth="1"/>
    <col min="10" max="10" width="32.453125" customWidth="1"/>
    <col min="11" max="11" width="9.54296875" customWidth="1"/>
    <col min="12" max="12" width="11.453125" customWidth="1"/>
    <col min="13" max="13" width="15.90625" customWidth="1"/>
    <col min="14" max="14" width="13.90625" customWidth="1"/>
    <col min="15" max="15" width="16.08984375" customWidth="1"/>
    <col min="16" max="16" width="2.6328125" customWidth="1"/>
    <col min="17" max="17" width="11.6328125" style="37" customWidth="1"/>
    <col min="18" max="18" width="68.54296875" style="19" customWidth="1"/>
    <col min="19" max="19" width="15.6328125" style="19" customWidth="1"/>
    <col min="21" max="21" width="0" hidden="1" customWidth="1"/>
    <col min="22" max="22" width="12.08984375" hidden="1" customWidth="1"/>
    <col min="23" max="32" width="9.08984375" hidden="1" customWidth="1"/>
    <col min="33" max="33" width="11.54296875" hidden="1" customWidth="1"/>
    <col min="34" max="34" width="11.6328125" hidden="1" customWidth="1"/>
    <col min="35" max="35" width="10.90625" hidden="1" customWidth="1"/>
    <col min="36" max="37" width="9.08984375" hidden="1" customWidth="1"/>
    <col min="38" max="38" width="19.08984375" hidden="1" customWidth="1"/>
    <col min="39" max="39" width="10.08984375" hidden="1" customWidth="1"/>
    <col min="40" max="40" width="11.36328125" hidden="1" customWidth="1"/>
    <col min="41" max="41" width="11.453125" hidden="1" customWidth="1"/>
    <col min="42" max="42" width="9.08984375" hidden="1" customWidth="1"/>
    <col min="43" max="43" width="11.453125" hidden="1" customWidth="1"/>
    <col min="44" max="45" width="10.08984375" hidden="1" customWidth="1"/>
    <col min="46" max="46" width="9.08984375" hidden="1" customWidth="1"/>
  </cols>
  <sheetData>
    <row r="1" spans="1:46" ht="29.25" customHeight="1" x14ac:dyDescent="0.35">
      <c r="A1" s="397" t="s">
        <v>0</v>
      </c>
      <c r="B1" s="397"/>
      <c r="C1" s="397"/>
      <c r="D1" s="137" t="s">
        <v>1</v>
      </c>
      <c r="E1" s="138" t="s">
        <v>2</v>
      </c>
      <c r="F1" s="138" t="s">
        <v>3</v>
      </c>
      <c r="G1" s="267" t="s">
        <v>4</v>
      </c>
      <c r="H1" s="268" t="s">
        <v>5</v>
      </c>
      <c r="I1" s="279" t="s">
        <v>6</v>
      </c>
      <c r="J1" s="141" t="s">
        <v>7</v>
      </c>
      <c r="K1" s="141"/>
      <c r="L1" s="266" t="s">
        <v>4</v>
      </c>
      <c r="M1" s="221" t="s">
        <v>5</v>
      </c>
      <c r="N1" s="280" t="s">
        <v>8</v>
      </c>
      <c r="O1" s="243" t="s">
        <v>9</v>
      </c>
      <c r="P1" s="53"/>
      <c r="Q1" s="53" t="s">
        <v>10</v>
      </c>
      <c r="R1" s="53"/>
      <c r="S1" s="53"/>
      <c r="T1" s="58"/>
      <c r="U1" s="58"/>
      <c r="V1" s="193" t="s">
        <v>11</v>
      </c>
      <c r="W1" s="58" t="s">
        <v>12</v>
      </c>
      <c r="X1" s="58" t="s">
        <v>13</v>
      </c>
      <c r="Y1" s="58" t="s">
        <v>14</v>
      </c>
      <c r="Z1" s="58" t="s">
        <v>15</v>
      </c>
      <c r="AA1" s="58" t="s">
        <v>16</v>
      </c>
      <c r="AB1" s="58" t="s">
        <v>17</v>
      </c>
      <c r="AC1" s="58"/>
      <c r="AD1" s="58" t="s">
        <v>18</v>
      </c>
      <c r="AE1" s="58" t="s">
        <v>19</v>
      </c>
      <c r="AF1" s="58" t="s">
        <v>20</v>
      </c>
      <c r="AG1" s="58" t="s">
        <v>21</v>
      </c>
      <c r="AH1" s="58" t="s">
        <v>22</v>
      </c>
      <c r="AI1" s="58" t="s">
        <v>23</v>
      </c>
      <c r="AJ1" s="58"/>
      <c r="AK1" s="58"/>
      <c r="AL1" s="58" t="s">
        <v>24</v>
      </c>
      <c r="AM1" s="58" t="s">
        <v>25</v>
      </c>
      <c r="AN1" s="58" t="s">
        <v>26</v>
      </c>
      <c r="AO1" s="58" t="s">
        <v>27</v>
      </c>
      <c r="AP1" s="58"/>
      <c r="AQ1" s="58" t="s">
        <v>28</v>
      </c>
      <c r="AR1" s="58" t="s">
        <v>29</v>
      </c>
      <c r="AS1" s="58" t="s">
        <v>30</v>
      </c>
      <c r="AT1" s="58"/>
    </row>
    <row r="2" spans="1:46" s="58" customFormat="1" ht="56.25" customHeight="1" x14ac:dyDescent="0.35">
      <c r="A2" s="396"/>
      <c r="B2" s="396"/>
      <c r="C2" s="396"/>
      <c r="D2" s="137"/>
      <c r="E2" s="138"/>
      <c r="F2" s="138"/>
      <c r="G2" s="54"/>
      <c r="H2" s="55"/>
      <c r="I2" s="56"/>
      <c r="J2" s="57"/>
      <c r="K2" s="141"/>
      <c r="L2" s="222" t="s">
        <v>31</v>
      </c>
      <c r="M2" s="223" t="s">
        <v>32</v>
      </c>
      <c r="N2" s="224" t="s">
        <v>33</v>
      </c>
      <c r="O2" s="225" t="s">
        <v>34</v>
      </c>
      <c r="P2" s="53"/>
      <c r="Q2" s="53"/>
      <c r="R2" s="53"/>
      <c r="S2" s="53"/>
      <c r="V2" s="193"/>
    </row>
    <row r="3" spans="1:46" ht="16.5" customHeight="1" x14ac:dyDescent="0.35">
      <c r="A3" s="1" t="s">
        <v>35</v>
      </c>
      <c r="B3" s="45" t="s">
        <v>36</v>
      </c>
      <c r="C3" s="2" t="s">
        <v>37</v>
      </c>
      <c r="D3" s="139"/>
      <c r="E3" s="139">
        <v>1</v>
      </c>
      <c r="F3" s="139">
        <v>1</v>
      </c>
      <c r="G3" s="3" t="s">
        <v>38</v>
      </c>
      <c r="H3" s="26" t="s">
        <v>38</v>
      </c>
      <c r="I3" s="45" t="s">
        <v>36</v>
      </c>
      <c r="J3" s="2" t="s">
        <v>39</v>
      </c>
      <c r="K3" s="2"/>
      <c r="L3" s="226" t="s">
        <v>38</v>
      </c>
      <c r="M3" s="192" t="s">
        <v>38</v>
      </c>
      <c r="N3" s="192" t="s">
        <v>38</v>
      </c>
      <c r="O3" s="192" t="s">
        <v>38</v>
      </c>
      <c r="P3" s="50"/>
      <c r="Q3" s="50" t="s">
        <v>40</v>
      </c>
      <c r="R3" s="19" t="s">
        <v>41</v>
      </c>
      <c r="W3" t="e">
        <f>IF(AND(#REF!=1,OR(M3="verpl.",M3="ext. v.G")),1,0)</f>
        <v>#REF!</v>
      </c>
      <c r="X3" t="e">
        <f>IF(AND(#REF!=1,OR(M3="verpl.",M3="ext. v.ZG")),1,0)</f>
        <v>#REF!</v>
      </c>
      <c r="Y3" t="e">
        <f>IF(AND(#REF!=1,M3="verpl."),1,0)</f>
        <v>#REF!</v>
      </c>
      <c r="Z3" t="e">
        <f>IF(AND(#REF!=1,OR(M3="verpl.",M3="ext. v.G")),1,0)</f>
        <v>#REF!</v>
      </c>
      <c r="AA3" t="e">
        <f>IF(AND(#REF!=1,OR(M3="verpl.",M3="ext. v.ZG")),1,0)</f>
        <v>#REF!</v>
      </c>
      <c r="AB3" t="e">
        <f>IF(AND(#REF!=1,M3="verpl."),1,0)</f>
        <v>#REF!</v>
      </c>
      <c r="AD3" t="e">
        <f>IF(AND(#REF!=1,M3="extra"),1,0)</f>
        <v>#REF!</v>
      </c>
      <c r="AE3" t="e">
        <f>IF(AND(#REF!=1,OR(M3="extra",M3="ext. v.G")),1,0)</f>
        <v>#REF!</v>
      </c>
      <c r="AF3" t="e">
        <f>IF(AND(#REF!=1,OR(M3="extra",M3="ext. v.ZG",M3="ext. v.G")),1,0)</f>
        <v>#REF!</v>
      </c>
      <c r="AG3" t="e">
        <f>IF(AND(#REF!=1,M3="extra"),1,0)</f>
        <v>#REF!</v>
      </c>
      <c r="AH3" t="e">
        <f>IF(AND(#REF!=1,OR(M3="extra",M3="ext. v.G")),1,0)</f>
        <v>#REF!</v>
      </c>
      <c r="AI3" t="e">
        <f>IF(AND(#REF!=1,OR(M3="extra",M3="ext. v.ZG",M3="ext. v.G")),1,0)</f>
        <v>#REF!</v>
      </c>
      <c r="AM3">
        <f t="shared" ref="AM3:AM33" si="0">IF(AND($G$3="extra",$L$3="extra"),1,0)</f>
        <v>0</v>
      </c>
      <c r="AN3">
        <f t="shared" ref="AN3:AN33" si="1">IF(OR(AND($G$3="ext. V.g",$L$3="ext. V.g"),AND($G$3="extra",$L$3="ext. V.g")),1,0)</f>
        <v>0</v>
      </c>
      <c r="AQ3">
        <f t="shared" ref="AQ3:AQ33" si="2">IF(AND(H3="extra",M3="extra"),1,0)</f>
        <v>0</v>
      </c>
    </row>
    <row r="4" spans="1:46" ht="16.5" customHeight="1" x14ac:dyDescent="0.35">
      <c r="A4" s="38"/>
      <c r="B4" s="46"/>
      <c r="C4" s="39"/>
      <c r="D4" s="44"/>
      <c r="E4" s="44"/>
      <c r="F4" s="44"/>
      <c r="G4" s="40"/>
      <c r="H4" s="41"/>
      <c r="I4" s="45" t="s">
        <v>42</v>
      </c>
      <c r="J4" s="2" t="s">
        <v>43</v>
      </c>
      <c r="K4" s="2"/>
      <c r="L4" s="226" t="s">
        <v>38</v>
      </c>
      <c r="M4" s="26" t="s">
        <v>38</v>
      </c>
      <c r="N4" s="26"/>
      <c r="O4" s="26"/>
      <c r="P4" s="50"/>
      <c r="Q4" s="50" t="s">
        <v>44</v>
      </c>
      <c r="W4" t="e">
        <f>IF(AND(#REF!=1,OR(M4="verpl.",M4="ext. v.G")),1,0)</f>
        <v>#REF!</v>
      </c>
      <c r="X4" t="e">
        <f>IF(AND(#REF!=1,OR(M4="verpl.",M4="ext. v.ZG")),1,0)</f>
        <v>#REF!</v>
      </c>
      <c r="Y4" t="e">
        <f>IF(AND(#REF!=1,M4="verpl."),1,0)</f>
        <v>#REF!</v>
      </c>
      <c r="Z4" t="e">
        <f>IF(AND(#REF!=1,OR(M4="verpl.",M4="ext. v.G")),1,0)</f>
        <v>#REF!</v>
      </c>
      <c r="AA4" t="e">
        <f>IF(AND(#REF!=1,OR(M4="verpl.",M4="ext. v.ZG")),1,0)</f>
        <v>#REF!</v>
      </c>
      <c r="AB4" t="e">
        <f>IF(AND(#REF!=1,M4="verpl."),1,0)</f>
        <v>#REF!</v>
      </c>
      <c r="AD4" t="e">
        <f>IF(AND(#REF!=1,M4="extra"),1,0)</f>
        <v>#REF!</v>
      </c>
      <c r="AE4" t="e">
        <f>IF(AND(#REF!=1,OR(M4="extra",M4="ext. v.G")),1,0)</f>
        <v>#REF!</v>
      </c>
      <c r="AF4" t="e">
        <f>IF(AND(#REF!=1,OR(M4="extra",M4="ext. v.ZG",M4="ext. v.G")),1,0)</f>
        <v>#REF!</v>
      </c>
      <c r="AG4" t="e">
        <f>IF(AND(#REF!=1,M4="extra"),1,0)</f>
        <v>#REF!</v>
      </c>
      <c r="AH4" t="e">
        <f>IF(AND(#REF!=1,OR(M4="extra",M4="ext. v.G")),1,0)</f>
        <v>#REF!</v>
      </c>
      <c r="AI4" t="e">
        <f>IF(AND(#REF!=1,OR(M4="extra",M4="ext. v.ZG",M4="ext. v.G")),1,0)</f>
        <v>#REF!</v>
      </c>
      <c r="AM4">
        <f t="shared" si="0"/>
        <v>0</v>
      </c>
      <c r="AN4">
        <f t="shared" si="1"/>
        <v>0</v>
      </c>
      <c r="AQ4">
        <f t="shared" si="2"/>
        <v>0</v>
      </c>
    </row>
    <row r="5" spans="1:46" ht="14.5" x14ac:dyDescent="0.35">
      <c r="A5" s="1" t="s">
        <v>35</v>
      </c>
      <c r="B5" s="45" t="s">
        <v>42</v>
      </c>
      <c r="C5" s="2" t="s">
        <v>45</v>
      </c>
      <c r="D5" s="21"/>
      <c r="E5" s="21">
        <v>1</v>
      </c>
      <c r="F5" s="21"/>
      <c r="G5" s="3" t="s">
        <v>38</v>
      </c>
      <c r="H5" s="26" t="s">
        <v>38</v>
      </c>
      <c r="I5" s="45" t="s">
        <v>46</v>
      </c>
      <c r="J5" s="2" t="s">
        <v>47</v>
      </c>
      <c r="K5" s="2"/>
      <c r="L5" s="226" t="s">
        <v>38</v>
      </c>
      <c r="M5" s="26" t="s">
        <v>38</v>
      </c>
      <c r="N5" s="26"/>
      <c r="O5" s="26"/>
      <c r="P5" s="50"/>
      <c r="Q5" s="50" t="s">
        <v>48</v>
      </c>
      <c r="R5" s="19" t="s">
        <v>49</v>
      </c>
      <c r="W5" t="e">
        <f>IF(AND(#REF!=1,OR(M5="verpl.",M5="ext. v.G")),1,0)</f>
        <v>#REF!</v>
      </c>
      <c r="X5" t="e">
        <f>IF(AND(#REF!=1,OR(M5="verpl.",M5="ext. v.ZG")),1,0)</f>
        <v>#REF!</v>
      </c>
      <c r="Y5" t="e">
        <f>IF(AND(#REF!=1,M5="verpl."),1,0)</f>
        <v>#REF!</v>
      </c>
      <c r="Z5" t="e">
        <f>IF(AND(#REF!=1,OR(M5="verpl.",M5="ext. v.G")),1,0)</f>
        <v>#REF!</v>
      </c>
      <c r="AA5" t="e">
        <f>IF(AND(#REF!=1,OR(M5="verpl.",M5="ext. v.ZG")),1,0)</f>
        <v>#REF!</v>
      </c>
      <c r="AB5" t="e">
        <f>IF(AND(#REF!=1,M5="verpl."),1,0)</f>
        <v>#REF!</v>
      </c>
      <c r="AD5" t="e">
        <f>IF(AND(#REF!=1,M5="extra"),1,0)</f>
        <v>#REF!</v>
      </c>
      <c r="AE5" t="e">
        <f>IF(AND(#REF!=1,OR(M5="extra",M5="ext. v.G")),1,0)</f>
        <v>#REF!</v>
      </c>
      <c r="AF5" t="e">
        <f>IF(AND(#REF!=1,OR(M5="extra",M5="ext. v.ZG",M5="ext. v.G")),1,0)</f>
        <v>#REF!</v>
      </c>
      <c r="AG5" t="e">
        <f>IF(AND(#REF!=1,M5="extra"),1,0)</f>
        <v>#REF!</v>
      </c>
      <c r="AH5" t="e">
        <f>IF(AND(#REF!=1,OR(M5="extra",M5="ext. v.G")),1,0)</f>
        <v>#REF!</v>
      </c>
      <c r="AI5" t="e">
        <f>IF(AND(#REF!=1,OR(M5="extra",M5="ext. v.ZG",M5="ext. v.G")),1,0)</f>
        <v>#REF!</v>
      </c>
      <c r="AM5">
        <f t="shared" si="0"/>
        <v>0</v>
      </c>
      <c r="AN5">
        <f t="shared" si="1"/>
        <v>0</v>
      </c>
      <c r="AQ5">
        <f t="shared" si="2"/>
        <v>0</v>
      </c>
    </row>
    <row r="6" spans="1:46" ht="14.5" x14ac:dyDescent="0.35">
      <c r="A6" s="1" t="s">
        <v>35</v>
      </c>
      <c r="B6" s="45" t="s">
        <v>46</v>
      </c>
      <c r="C6" s="2" t="s">
        <v>50</v>
      </c>
      <c r="D6" s="21"/>
      <c r="E6" s="21">
        <v>1</v>
      </c>
      <c r="F6" s="21"/>
      <c r="G6" s="4" t="s">
        <v>38</v>
      </c>
      <c r="H6" s="27" t="s">
        <v>38</v>
      </c>
      <c r="I6" s="45" t="s">
        <v>51</v>
      </c>
      <c r="J6" s="2" t="s">
        <v>52</v>
      </c>
      <c r="K6" s="2"/>
      <c r="L6" s="227" t="s">
        <v>38</v>
      </c>
      <c r="M6" s="27" t="s">
        <v>38</v>
      </c>
      <c r="N6" s="27"/>
      <c r="O6" s="27"/>
      <c r="P6" s="37"/>
      <c r="Q6" s="37" t="s">
        <v>40</v>
      </c>
      <c r="R6" s="19" t="s">
        <v>53</v>
      </c>
      <c r="W6" t="e">
        <f>IF(AND(#REF!=1,OR(M6="verpl.",M6="ext. v.G")),1,0)</f>
        <v>#REF!</v>
      </c>
      <c r="X6" t="e">
        <f>IF(AND(#REF!=1,OR(M6="verpl.",M6="ext. v.ZG")),1,0)</f>
        <v>#REF!</v>
      </c>
      <c r="Y6" t="e">
        <f>IF(AND(#REF!=1,M6="verpl."),1,0)</f>
        <v>#REF!</v>
      </c>
      <c r="Z6" t="e">
        <f>IF(AND(#REF!=1,OR(M6="verpl.",M6="ext. v.G")),1,0)</f>
        <v>#REF!</v>
      </c>
      <c r="AA6" t="e">
        <f>IF(AND(#REF!=1,OR(M6="verpl.",M6="ext. v.ZG")),1,0)</f>
        <v>#REF!</v>
      </c>
      <c r="AB6" t="e">
        <f>IF(AND(#REF!=1,M6="verpl."),1,0)</f>
        <v>#REF!</v>
      </c>
      <c r="AD6" t="e">
        <f>IF(AND(#REF!=1,M6="extra"),1,0)</f>
        <v>#REF!</v>
      </c>
      <c r="AE6" t="e">
        <f>IF(AND(#REF!=1,OR(M6="extra",M6="ext. v.G")),1,0)</f>
        <v>#REF!</v>
      </c>
      <c r="AF6" t="e">
        <f>IF(AND(#REF!=1,OR(M6="extra",M6="ext. v.ZG",M6="ext. v.G")),1,0)</f>
        <v>#REF!</v>
      </c>
      <c r="AG6" t="e">
        <f>IF(AND(#REF!=1,M6="extra"),1,0)</f>
        <v>#REF!</v>
      </c>
      <c r="AH6" t="e">
        <f>IF(AND(#REF!=1,OR(M6="extra",M6="ext. v.G")),1,0)</f>
        <v>#REF!</v>
      </c>
      <c r="AI6" t="e">
        <f>IF(AND(#REF!=1,OR(M6="extra",M6="ext. v.ZG",M6="ext. v.G")),1,0)</f>
        <v>#REF!</v>
      </c>
      <c r="AM6">
        <f t="shared" si="0"/>
        <v>0</v>
      </c>
      <c r="AN6">
        <f t="shared" si="1"/>
        <v>0</v>
      </c>
      <c r="AQ6">
        <f t="shared" si="2"/>
        <v>0</v>
      </c>
    </row>
    <row r="7" spans="1:46" ht="14.5" x14ac:dyDescent="0.35">
      <c r="A7" s="1" t="s">
        <v>35</v>
      </c>
      <c r="B7" s="45" t="s">
        <v>51</v>
      </c>
      <c r="C7" s="2" t="s">
        <v>54</v>
      </c>
      <c r="D7" s="22"/>
      <c r="E7" s="22">
        <v>1</v>
      </c>
      <c r="F7" s="22">
        <v>1</v>
      </c>
      <c r="G7" s="3" t="s">
        <v>38</v>
      </c>
      <c r="H7" s="26" t="s">
        <v>38</v>
      </c>
      <c r="I7" s="45" t="s">
        <v>55</v>
      </c>
      <c r="J7" s="2" t="s">
        <v>56</v>
      </c>
      <c r="K7" s="2"/>
      <c r="L7" s="226" t="s">
        <v>38</v>
      </c>
      <c r="M7" s="26" t="s">
        <v>38</v>
      </c>
      <c r="N7" s="26"/>
      <c r="O7" s="26"/>
      <c r="P7" s="50"/>
      <c r="Q7" s="50" t="s">
        <v>57</v>
      </c>
      <c r="R7" s="19" t="s">
        <v>58</v>
      </c>
      <c r="W7" t="e">
        <f>IF(AND(#REF!=1,OR(M7="verpl.",M7="ext. v.G")),1,0)</f>
        <v>#REF!</v>
      </c>
      <c r="X7" t="e">
        <f>IF(AND(#REF!=1,OR(M7="verpl.",M7="ext. v.ZG")),1,0)</f>
        <v>#REF!</v>
      </c>
      <c r="Y7" t="e">
        <f>IF(AND(#REF!=1,M7="verpl."),1,0)</f>
        <v>#REF!</v>
      </c>
      <c r="Z7" t="e">
        <f>IF(AND(#REF!=1,OR(M7="verpl.",M7="ext. v.G")),1,0)</f>
        <v>#REF!</v>
      </c>
      <c r="AA7" t="e">
        <f>IF(AND(#REF!=1,OR(M7="verpl.",M7="ext. v.ZG")),1,0)</f>
        <v>#REF!</v>
      </c>
      <c r="AB7" t="e">
        <f>IF(AND(#REF!=1,M7="verpl."),1,0)</f>
        <v>#REF!</v>
      </c>
      <c r="AD7" t="e">
        <f>IF(AND(#REF!=1,M7="extra"),1,0)</f>
        <v>#REF!</v>
      </c>
      <c r="AE7" t="e">
        <f>IF(AND(#REF!=1,OR(M7="extra",M7="ext. v.G")),1,0)</f>
        <v>#REF!</v>
      </c>
      <c r="AF7" t="e">
        <f>IF(AND(#REF!=1,OR(M7="extra",M7="ext. v.ZG",M7="ext. v.G")),1,0)</f>
        <v>#REF!</v>
      </c>
      <c r="AG7" t="e">
        <f>IF(AND(#REF!=1,M7="extra"),1,0)</f>
        <v>#REF!</v>
      </c>
      <c r="AH7" t="e">
        <f>IF(AND(#REF!=1,OR(M7="extra",M7="ext. v.G")),1,0)</f>
        <v>#REF!</v>
      </c>
      <c r="AI7" t="e">
        <f>IF(AND(#REF!=1,OR(M7="extra",M7="ext. v.ZG",M7="ext. v.G")),1,0)</f>
        <v>#REF!</v>
      </c>
      <c r="AM7">
        <f t="shared" si="0"/>
        <v>0</v>
      </c>
      <c r="AN7">
        <f t="shared" si="1"/>
        <v>0</v>
      </c>
      <c r="AQ7">
        <f t="shared" si="2"/>
        <v>0</v>
      </c>
    </row>
    <row r="8" spans="1:46" ht="14.5" x14ac:dyDescent="0.35">
      <c r="A8" s="38"/>
      <c r="B8" s="46"/>
      <c r="C8" s="39"/>
      <c r="D8" s="44"/>
      <c r="E8" s="44"/>
      <c r="F8" s="44"/>
      <c r="G8" s="42"/>
      <c r="H8" s="43"/>
      <c r="I8" s="45" t="s">
        <v>59</v>
      </c>
      <c r="J8" s="2" t="s">
        <v>60</v>
      </c>
      <c r="K8" s="2"/>
      <c r="L8" s="227" t="s">
        <v>61</v>
      </c>
      <c r="M8" s="27" t="s">
        <v>61</v>
      </c>
      <c r="N8" s="27"/>
      <c r="O8" s="27"/>
      <c r="P8" s="50"/>
      <c r="Q8" s="50" t="s">
        <v>44</v>
      </c>
      <c r="W8" t="e">
        <f>IF(AND(#REF!=1,OR(M8="verpl.",M8="ext. v.G")),1,0)</f>
        <v>#REF!</v>
      </c>
      <c r="X8" t="e">
        <f>IF(AND(#REF!=1,OR(M8="verpl.",M8="ext. v.ZG")),1,0)</f>
        <v>#REF!</v>
      </c>
      <c r="Y8" t="e">
        <f>IF(AND(#REF!=1,M8="verpl."),1,0)</f>
        <v>#REF!</v>
      </c>
      <c r="Z8" t="e">
        <f>IF(AND(#REF!=1,OR(M8="verpl.",M8="ext. v.G")),1,0)</f>
        <v>#REF!</v>
      </c>
      <c r="AA8" t="e">
        <f>IF(AND(#REF!=1,OR(M8="verpl.",M8="ext. v.ZG")),1,0)</f>
        <v>#REF!</v>
      </c>
      <c r="AB8" t="e">
        <f>IF(AND(#REF!=1,M8="verpl."),1,0)</f>
        <v>#REF!</v>
      </c>
      <c r="AD8" t="e">
        <f>IF(AND(#REF!=1,M8="extra"),1,0)</f>
        <v>#REF!</v>
      </c>
      <c r="AE8" t="e">
        <f>IF(AND(#REF!=1,OR(M8="extra",M8="ext. v.G")),1,0)</f>
        <v>#REF!</v>
      </c>
      <c r="AF8" t="e">
        <f>IF(AND(#REF!=1,OR(M8="extra",M8="ext. v.ZG",M8="ext. v.G")),1,0)</f>
        <v>#REF!</v>
      </c>
      <c r="AG8" t="e">
        <f>IF(AND(#REF!=1,M8="extra"),1,0)</f>
        <v>#REF!</v>
      </c>
      <c r="AH8" t="e">
        <f>IF(AND(#REF!=1,OR(M8="extra",M8="ext. v.G")),1,0)</f>
        <v>#REF!</v>
      </c>
      <c r="AI8" t="e">
        <f>IF(AND(#REF!=1,OR(M8="extra",M8="ext. v.ZG",M8="ext. v.G")),1,0)</f>
        <v>#REF!</v>
      </c>
      <c r="AM8">
        <f t="shared" si="0"/>
        <v>0</v>
      </c>
      <c r="AN8">
        <f t="shared" si="1"/>
        <v>0</v>
      </c>
      <c r="AQ8">
        <f t="shared" si="2"/>
        <v>0</v>
      </c>
    </row>
    <row r="9" spans="1:46" ht="14.5" x14ac:dyDescent="0.35">
      <c r="A9" s="1" t="s">
        <v>35</v>
      </c>
      <c r="B9" s="45" t="s">
        <v>55</v>
      </c>
      <c r="C9" s="2" t="s">
        <v>62</v>
      </c>
      <c r="D9" s="21"/>
      <c r="E9" s="21">
        <v>1</v>
      </c>
      <c r="F9" s="21"/>
      <c r="G9" s="4" t="s">
        <v>61</v>
      </c>
      <c r="H9" s="27" t="s">
        <v>61</v>
      </c>
      <c r="I9" s="45" t="s">
        <v>63</v>
      </c>
      <c r="J9" s="2" t="s">
        <v>62</v>
      </c>
      <c r="K9" s="2"/>
      <c r="L9" s="227" t="s">
        <v>61</v>
      </c>
      <c r="M9" s="27" t="s">
        <v>61</v>
      </c>
      <c r="N9" s="27"/>
      <c r="O9" s="27"/>
      <c r="P9" s="50"/>
      <c r="Q9" s="50" t="s">
        <v>57</v>
      </c>
      <c r="R9" s="19" t="s">
        <v>64</v>
      </c>
      <c r="W9" t="e">
        <f>IF(AND(#REF!=1,OR(M9="verpl.",M9="ext. v.G")),1,0)</f>
        <v>#REF!</v>
      </c>
      <c r="X9" t="e">
        <f>IF(AND(#REF!=1,OR(M9="verpl.",M9="ext. v.ZG")),1,0)</f>
        <v>#REF!</v>
      </c>
      <c r="Y9" t="e">
        <f>IF(AND(#REF!=1,M9="verpl."),1,0)</f>
        <v>#REF!</v>
      </c>
      <c r="Z9" t="e">
        <f>IF(AND(#REF!=1,OR(M9="verpl.",M9="ext. v.G")),1,0)</f>
        <v>#REF!</v>
      </c>
      <c r="AA9" t="e">
        <f>IF(AND(#REF!=1,OR(M9="verpl.",M9="ext. v.ZG")),1,0)</f>
        <v>#REF!</v>
      </c>
      <c r="AB9" t="e">
        <f>IF(AND(#REF!=1,M9="verpl."),1,0)</f>
        <v>#REF!</v>
      </c>
      <c r="AD9" t="e">
        <f>IF(AND(#REF!=1,M9="extra"),1,0)</f>
        <v>#REF!</v>
      </c>
      <c r="AE9" t="e">
        <f>IF(AND(#REF!=1,OR(M9="extra",M9="ext. v.G")),1,0)</f>
        <v>#REF!</v>
      </c>
      <c r="AF9" t="e">
        <f>IF(AND(#REF!=1,OR(M9="extra",M9="ext. v.ZG",M9="ext. v.G")),1,0)</f>
        <v>#REF!</v>
      </c>
      <c r="AG9" t="e">
        <f>IF(AND(#REF!=1,M9="extra"),1,0)</f>
        <v>#REF!</v>
      </c>
      <c r="AH9" t="e">
        <f>IF(AND(#REF!=1,OR(M9="extra",M9="ext. v.G")),1,0)</f>
        <v>#REF!</v>
      </c>
      <c r="AI9" t="e">
        <f>IF(AND(#REF!=1,OR(M9="extra",M9="ext. v.ZG",M9="ext. v.G")),1,0)</f>
        <v>#REF!</v>
      </c>
      <c r="AM9">
        <f t="shared" si="0"/>
        <v>0</v>
      </c>
      <c r="AN9">
        <f t="shared" si="1"/>
        <v>0</v>
      </c>
      <c r="AQ9">
        <f t="shared" si="2"/>
        <v>1</v>
      </c>
    </row>
    <row r="10" spans="1:46" ht="14.5" x14ac:dyDescent="0.35">
      <c r="A10" s="1" t="s">
        <v>35</v>
      </c>
      <c r="B10" s="45" t="s">
        <v>59</v>
      </c>
      <c r="C10" s="2" t="s">
        <v>65</v>
      </c>
      <c r="D10" s="21"/>
      <c r="E10" s="21">
        <v>1</v>
      </c>
      <c r="F10" s="21"/>
      <c r="G10" s="5" t="s">
        <v>38</v>
      </c>
      <c r="H10" s="28" t="s">
        <v>38</v>
      </c>
      <c r="I10" s="95" t="s">
        <v>66</v>
      </c>
      <c r="J10" s="96" t="s">
        <v>67</v>
      </c>
      <c r="K10" s="126"/>
      <c r="L10" s="228"/>
      <c r="M10" s="92"/>
      <c r="N10" s="92"/>
      <c r="O10" s="92"/>
      <c r="P10" s="51"/>
      <c r="Q10" s="51"/>
      <c r="W10" t="e">
        <f>IF(AND(#REF!=1,OR(M10="verpl.",M10="ext. v.G")),1,0)</f>
        <v>#REF!</v>
      </c>
      <c r="X10" t="e">
        <f>IF(AND(#REF!=1,OR(M10="verpl.",M10="ext. v.ZG")),1,0)</f>
        <v>#REF!</v>
      </c>
      <c r="Y10" t="e">
        <f>IF(AND(#REF!=1,M10="verpl."),1,0)</f>
        <v>#REF!</v>
      </c>
      <c r="Z10" t="e">
        <f>IF(AND(#REF!=1,OR(M10="verpl.",M10="ext. v.G")),1,0)</f>
        <v>#REF!</v>
      </c>
      <c r="AA10" t="e">
        <f>IF(AND(#REF!=1,OR(M10="verpl.",M10="ext. v.ZG")),1,0)</f>
        <v>#REF!</v>
      </c>
      <c r="AB10" t="e">
        <f>IF(AND(#REF!=1,M10="verpl."),1,0)</f>
        <v>#REF!</v>
      </c>
      <c r="AD10" t="e">
        <f>IF(AND(#REF!=1,M10="extra"),1,0)</f>
        <v>#REF!</v>
      </c>
      <c r="AE10" t="e">
        <f>IF(AND(#REF!=1,OR(M10="extra",M10="ext. v.G")),1,0)</f>
        <v>#REF!</v>
      </c>
      <c r="AF10" t="e">
        <f>IF(AND(#REF!=1,OR(M10="extra",M10="ext. v.ZG",M10="ext. v.G")),1,0)</f>
        <v>#REF!</v>
      </c>
      <c r="AG10" t="e">
        <f>IF(AND(#REF!=1,M10="extra"),1,0)</f>
        <v>#REF!</v>
      </c>
      <c r="AH10" t="e">
        <f>IF(AND(#REF!=1,OR(M10="extra",M10="ext. v.G")),1,0)</f>
        <v>#REF!</v>
      </c>
      <c r="AI10" t="e">
        <f>IF(AND(#REF!=1,OR(M10="extra",M10="ext. v.ZG",M10="ext. v.G")),1,0)</f>
        <v>#REF!</v>
      </c>
      <c r="AM10">
        <f t="shared" si="0"/>
        <v>0</v>
      </c>
      <c r="AN10">
        <f t="shared" si="1"/>
        <v>0</v>
      </c>
      <c r="AQ10">
        <f t="shared" si="2"/>
        <v>0</v>
      </c>
    </row>
    <row r="11" spans="1:46" ht="14.5" x14ac:dyDescent="0.35">
      <c r="A11" s="1" t="s">
        <v>35</v>
      </c>
      <c r="B11" s="45" t="s">
        <v>63</v>
      </c>
      <c r="C11" s="2" t="s">
        <v>68</v>
      </c>
      <c r="D11" s="21"/>
      <c r="E11" s="21">
        <v>1</v>
      </c>
      <c r="F11" s="21"/>
      <c r="G11" s="4" t="s">
        <v>69</v>
      </c>
      <c r="H11" s="27" t="s">
        <v>61</v>
      </c>
      <c r="I11" s="95" t="s">
        <v>66</v>
      </c>
      <c r="J11" s="96" t="s">
        <v>70</v>
      </c>
      <c r="K11" s="126"/>
      <c r="L11" s="228"/>
      <c r="M11" s="92"/>
      <c r="N11" s="92"/>
      <c r="O11" s="92"/>
      <c r="P11" s="37"/>
      <c r="W11" t="e">
        <f>IF(AND(#REF!=1,OR(M11="verpl.",M11="ext. v.G")),1,0)</f>
        <v>#REF!</v>
      </c>
      <c r="X11" t="e">
        <f>IF(AND(#REF!=1,OR(M11="verpl.",M11="ext. v.ZG")),1,0)</f>
        <v>#REF!</v>
      </c>
      <c r="Y11" t="e">
        <f>IF(AND(#REF!=1,M11="verpl."),1,0)</f>
        <v>#REF!</v>
      </c>
      <c r="Z11" t="e">
        <f>IF(AND(#REF!=1,OR(M11="verpl.",M11="ext. v.G")),1,0)</f>
        <v>#REF!</v>
      </c>
      <c r="AA11" t="e">
        <f>IF(AND(#REF!=1,OR(M11="verpl.",M11="ext. v.ZG")),1,0)</f>
        <v>#REF!</v>
      </c>
      <c r="AB11" t="e">
        <f>IF(AND(#REF!=1,M11="verpl."),1,0)</f>
        <v>#REF!</v>
      </c>
      <c r="AD11" t="e">
        <f>IF(AND(#REF!=1,M11="extra"),1,0)</f>
        <v>#REF!</v>
      </c>
      <c r="AE11" t="e">
        <f>IF(AND(#REF!=1,OR(M11="extra",M11="ext. v.G")),1,0)</f>
        <v>#REF!</v>
      </c>
      <c r="AF11" t="e">
        <f>IF(AND(#REF!=1,OR(M11="extra",M11="ext. v.ZG",M11="ext. v.G")),1,0)</f>
        <v>#REF!</v>
      </c>
      <c r="AG11" t="e">
        <f>IF(AND(#REF!=1,M11="extra"),1,0)</f>
        <v>#REF!</v>
      </c>
      <c r="AH11" t="e">
        <f>IF(AND(#REF!=1,OR(M11="extra",M11="ext. v.G")),1,0)</f>
        <v>#REF!</v>
      </c>
      <c r="AI11" t="e">
        <f>IF(AND(#REF!=1,OR(M11="extra",M11="ext. v.ZG",M11="ext. v.G")),1,0)</f>
        <v>#REF!</v>
      </c>
      <c r="AM11">
        <f t="shared" si="0"/>
        <v>0</v>
      </c>
      <c r="AN11">
        <f t="shared" si="1"/>
        <v>0</v>
      </c>
      <c r="AQ11">
        <f t="shared" si="2"/>
        <v>0</v>
      </c>
    </row>
    <row r="12" spans="1:46" ht="14.5" x14ac:dyDescent="0.35">
      <c r="A12" s="1" t="s">
        <v>35</v>
      </c>
      <c r="B12" s="45" t="s">
        <v>71</v>
      </c>
      <c r="C12" s="2" t="s">
        <v>72</v>
      </c>
      <c r="D12" s="21"/>
      <c r="E12" s="21">
        <v>1</v>
      </c>
      <c r="F12" s="21"/>
      <c r="G12" s="3" t="s">
        <v>38</v>
      </c>
      <c r="H12" s="26" t="s">
        <v>38</v>
      </c>
      <c r="I12" s="95" t="s">
        <v>66</v>
      </c>
      <c r="J12" s="96" t="s">
        <v>73</v>
      </c>
      <c r="K12" s="126"/>
      <c r="L12" s="228"/>
      <c r="M12" s="92"/>
      <c r="N12" s="92"/>
      <c r="O12" s="92"/>
      <c r="P12" s="37"/>
      <c r="W12" t="e">
        <f>IF(AND(#REF!=1,OR(M12="verpl.",M12="ext. v.G")),1,0)</f>
        <v>#REF!</v>
      </c>
      <c r="X12" t="e">
        <f>IF(AND(#REF!=1,OR(M12="verpl.",M12="ext. v.ZG")),1,0)</f>
        <v>#REF!</v>
      </c>
      <c r="Y12" t="e">
        <f>IF(AND(#REF!=1,M12="verpl."),1,0)</f>
        <v>#REF!</v>
      </c>
      <c r="Z12" t="e">
        <f>IF(AND(#REF!=1,OR(M12="verpl.",M12="ext. v.G")),1,0)</f>
        <v>#REF!</v>
      </c>
      <c r="AA12" t="e">
        <f>IF(AND(#REF!=1,OR(M12="verpl.",M12="ext. v.ZG")),1,0)</f>
        <v>#REF!</v>
      </c>
      <c r="AB12" t="e">
        <f>IF(AND(#REF!=1,M12="verpl."),1,0)</f>
        <v>#REF!</v>
      </c>
      <c r="AD12" t="e">
        <f>IF(AND(#REF!=1,M12="extra"),1,0)</f>
        <v>#REF!</v>
      </c>
      <c r="AE12" t="e">
        <f>IF(AND(#REF!=1,OR(M12="extra",M12="ext. v.G")),1,0)</f>
        <v>#REF!</v>
      </c>
      <c r="AF12" t="e">
        <f>IF(AND(#REF!=1,OR(M12="extra",M12="ext. v.ZG",M12="ext. v.G")),1,0)</f>
        <v>#REF!</v>
      </c>
      <c r="AG12" t="e">
        <f>IF(AND(#REF!=1,M12="extra"),1,0)</f>
        <v>#REF!</v>
      </c>
      <c r="AH12" t="e">
        <f>IF(AND(#REF!=1,OR(M12="extra",M12="ext. v.G")),1,0)</f>
        <v>#REF!</v>
      </c>
      <c r="AI12" t="e">
        <f>IF(AND(#REF!=1,OR(M12="extra",M12="ext. v.ZG",M12="ext. v.G")),1,0)</f>
        <v>#REF!</v>
      </c>
      <c r="AM12">
        <f t="shared" si="0"/>
        <v>0</v>
      </c>
      <c r="AN12">
        <f t="shared" si="1"/>
        <v>0</v>
      </c>
      <c r="AQ12">
        <f t="shared" si="2"/>
        <v>0</v>
      </c>
    </row>
    <row r="13" spans="1:46" ht="14.5" x14ac:dyDescent="0.35">
      <c r="A13" s="1" t="s">
        <v>35</v>
      </c>
      <c r="B13" s="45" t="s">
        <v>74</v>
      </c>
      <c r="C13" s="2" t="s">
        <v>75</v>
      </c>
      <c r="D13" s="21"/>
      <c r="E13" s="21">
        <v>1</v>
      </c>
      <c r="F13" s="21"/>
      <c r="G13" s="3" t="s">
        <v>38</v>
      </c>
      <c r="H13" s="26" t="s">
        <v>38</v>
      </c>
      <c r="I13" s="95" t="s">
        <v>66</v>
      </c>
      <c r="J13" s="96" t="s">
        <v>76</v>
      </c>
      <c r="K13" s="126"/>
      <c r="L13" s="228"/>
      <c r="M13" s="92"/>
      <c r="N13" s="92"/>
      <c r="O13" s="92"/>
      <c r="P13" s="37"/>
      <c r="W13" t="e">
        <f>IF(AND(#REF!=1,OR(M13="verpl.",M13="ext. v.G")),1,0)</f>
        <v>#REF!</v>
      </c>
      <c r="X13" t="e">
        <f>IF(AND(#REF!=1,OR(M13="verpl.",M13="ext. v.ZG")),1,0)</f>
        <v>#REF!</v>
      </c>
      <c r="Y13" t="e">
        <f>IF(AND(#REF!=1,M13="verpl."),1,0)</f>
        <v>#REF!</v>
      </c>
      <c r="Z13" t="e">
        <f>IF(AND(#REF!=1,OR(M13="verpl.",M13="ext. v.G")),1,0)</f>
        <v>#REF!</v>
      </c>
      <c r="AA13" t="e">
        <f>IF(AND(#REF!=1,OR(M13="verpl.",M13="ext. v.ZG")),1,0)</f>
        <v>#REF!</v>
      </c>
      <c r="AB13" t="e">
        <f>IF(AND(#REF!=1,M13="verpl."),1,0)</f>
        <v>#REF!</v>
      </c>
      <c r="AD13" t="e">
        <f>IF(AND(#REF!=1,M13="extra"),1,0)</f>
        <v>#REF!</v>
      </c>
      <c r="AE13" t="e">
        <f>IF(AND(#REF!=1,OR(M13="extra",M13="ext. v.G")),1,0)</f>
        <v>#REF!</v>
      </c>
      <c r="AF13" t="e">
        <f>IF(AND(#REF!=1,OR(M13="extra",M13="ext. v.ZG",M13="ext. v.G")),1,0)</f>
        <v>#REF!</v>
      </c>
      <c r="AG13" t="e">
        <f>IF(AND(#REF!=1,M13="extra"),1,0)</f>
        <v>#REF!</v>
      </c>
      <c r="AH13" t="e">
        <f>IF(AND(#REF!=1,OR(M13="extra",M13="ext. v.G")),1,0)</f>
        <v>#REF!</v>
      </c>
      <c r="AI13" t="e">
        <f>IF(AND(#REF!=1,OR(M13="extra",M13="ext. v.ZG",M13="ext. v.G")),1,0)</f>
        <v>#REF!</v>
      </c>
      <c r="AM13">
        <f t="shared" si="0"/>
        <v>0</v>
      </c>
      <c r="AN13">
        <f t="shared" si="1"/>
        <v>0</v>
      </c>
      <c r="AQ13">
        <f t="shared" si="2"/>
        <v>0</v>
      </c>
    </row>
    <row r="14" spans="1:46" ht="14.5" x14ac:dyDescent="0.35">
      <c r="A14" s="38"/>
      <c r="B14" s="46"/>
      <c r="C14" s="39"/>
      <c r="D14" s="44"/>
      <c r="E14" s="44"/>
      <c r="F14" s="44"/>
      <c r="G14" s="40"/>
      <c r="H14" s="41"/>
      <c r="I14" s="45" t="s">
        <v>71</v>
      </c>
      <c r="J14" s="2" t="s">
        <v>77</v>
      </c>
      <c r="K14" s="2"/>
      <c r="L14" s="254" t="s">
        <v>78</v>
      </c>
      <c r="M14" s="27" t="s">
        <v>79</v>
      </c>
      <c r="N14" s="27"/>
      <c r="O14" s="27"/>
      <c r="P14" s="37"/>
      <c r="Q14" s="37" t="s">
        <v>44</v>
      </c>
      <c r="W14" t="e">
        <f>IF(AND(#REF!=1,OR(M14="verpl.",M14="ext. v.G")),1,0)</f>
        <v>#REF!</v>
      </c>
      <c r="X14" t="e">
        <f>IF(AND(#REF!=1,OR(M14="verpl.",M14="ext. v.ZG")),1,0)</f>
        <v>#REF!</v>
      </c>
      <c r="Y14" t="e">
        <f>IF(AND(#REF!=1,M14="verpl."),1,0)</f>
        <v>#REF!</v>
      </c>
      <c r="Z14" t="e">
        <f>IF(AND(#REF!=1,OR(M14="verpl.",M14="ext. v.G")),1,0)</f>
        <v>#REF!</v>
      </c>
      <c r="AA14" t="e">
        <f>IF(AND(#REF!=1,OR(M14="verpl.",M14="ext. v.ZG")),1,0)</f>
        <v>#REF!</v>
      </c>
      <c r="AB14" t="e">
        <f>IF(AND(#REF!=1,M14="verpl."),1,0)</f>
        <v>#REF!</v>
      </c>
      <c r="AD14" t="e">
        <f>IF(AND(#REF!=1,M14="extra"),1,0)</f>
        <v>#REF!</v>
      </c>
      <c r="AE14" t="e">
        <f>IF(AND(#REF!=1,OR(M14="extra",M14="ext. v.G")),1,0)</f>
        <v>#REF!</v>
      </c>
      <c r="AF14" t="e">
        <f>IF(AND(#REF!=1,OR(M14="extra",M14="ext. v.ZG",M14="ext. v.G")),1,0)</f>
        <v>#REF!</v>
      </c>
      <c r="AG14" t="e">
        <f>IF(AND(#REF!=1,M14="extra"),1,0)</f>
        <v>#REF!</v>
      </c>
      <c r="AH14" t="e">
        <f>IF(AND(#REF!=1,OR(M14="extra",M14="ext. v.G")),1,0)</f>
        <v>#REF!</v>
      </c>
      <c r="AI14" t="e">
        <f>IF(AND(#REF!=1,OR(M14="extra",M14="ext. v.ZG",M14="ext. v.G")),1,0)</f>
        <v>#REF!</v>
      </c>
      <c r="AM14">
        <f t="shared" si="0"/>
        <v>0</v>
      </c>
      <c r="AN14">
        <f t="shared" si="1"/>
        <v>0</v>
      </c>
      <c r="AQ14">
        <f t="shared" si="2"/>
        <v>0</v>
      </c>
    </row>
    <row r="15" spans="1:46" ht="14.5" x14ac:dyDescent="0.35">
      <c r="A15" s="38"/>
      <c r="B15" s="46"/>
      <c r="C15" s="39"/>
      <c r="D15" s="44"/>
      <c r="E15" s="44"/>
      <c r="F15" s="44"/>
      <c r="G15" s="40"/>
      <c r="H15" s="41"/>
      <c r="I15" s="45" t="s">
        <v>74</v>
      </c>
      <c r="J15" s="2" t="s">
        <v>80</v>
      </c>
      <c r="K15" s="2"/>
      <c r="L15" s="227" t="s">
        <v>79</v>
      </c>
      <c r="M15" s="27" t="s">
        <v>78</v>
      </c>
      <c r="N15" s="27"/>
      <c r="O15" s="27"/>
      <c r="P15" s="37"/>
      <c r="Q15" s="37" t="s">
        <v>44</v>
      </c>
      <c r="W15" t="e">
        <f>IF(AND(#REF!=1,OR(M15="verpl.",M15="ext. v.G")),1,0)</f>
        <v>#REF!</v>
      </c>
      <c r="X15" t="e">
        <f>IF(AND(#REF!=1,OR(M15="verpl.",M15="ext. v.ZG")),1,0)</f>
        <v>#REF!</v>
      </c>
      <c r="Y15" t="e">
        <f>IF(AND(#REF!=1,M15="verpl."),1,0)</f>
        <v>#REF!</v>
      </c>
      <c r="Z15" t="e">
        <f>IF(AND(#REF!=1,OR(M15="verpl.",M15="ext. v.G")),1,0)</f>
        <v>#REF!</v>
      </c>
      <c r="AA15" t="e">
        <f>IF(AND(#REF!=1,OR(M15="verpl.",M15="ext. v.ZG")),1,0)</f>
        <v>#REF!</v>
      </c>
      <c r="AB15" t="e">
        <f>IF(AND(#REF!=1,M15="verpl."),1,0)</f>
        <v>#REF!</v>
      </c>
      <c r="AD15" t="e">
        <f>IF(AND(#REF!=1,M15="extra"),1,0)</f>
        <v>#REF!</v>
      </c>
      <c r="AE15" t="e">
        <f>IF(AND(#REF!=1,OR(M15="extra",M15="ext. v.G")),1,0)</f>
        <v>#REF!</v>
      </c>
      <c r="AF15" t="e">
        <f>IF(AND(#REF!=1,OR(M15="extra",M15="ext. v.ZG",M15="ext. v.G")),1,0)</f>
        <v>#REF!</v>
      </c>
      <c r="AG15" t="e">
        <f>IF(AND(#REF!=1,M15="extra"),1,0)</f>
        <v>#REF!</v>
      </c>
      <c r="AH15" t="e">
        <f>IF(AND(#REF!=1,OR(M15="extra",M15="ext. v.G")),1,0)</f>
        <v>#REF!</v>
      </c>
      <c r="AI15" t="e">
        <f>IF(AND(#REF!=1,OR(M15="extra",M15="ext. v.ZG",M15="ext. v.G")),1,0)</f>
        <v>#REF!</v>
      </c>
      <c r="AM15">
        <f t="shared" si="0"/>
        <v>0</v>
      </c>
      <c r="AN15">
        <f t="shared" si="1"/>
        <v>0</v>
      </c>
      <c r="AQ15">
        <f t="shared" si="2"/>
        <v>0</v>
      </c>
    </row>
    <row r="16" spans="1:46" thickBot="1" x14ac:dyDescent="0.4">
      <c r="A16" s="282"/>
      <c r="B16" s="283"/>
      <c r="C16" s="80"/>
      <c r="D16" s="81"/>
      <c r="E16" s="81"/>
      <c r="F16" s="81"/>
      <c r="G16" s="82"/>
      <c r="H16" s="83"/>
      <c r="I16" s="284" t="s">
        <v>81</v>
      </c>
      <c r="J16" s="84" t="s">
        <v>82</v>
      </c>
      <c r="K16" s="84"/>
      <c r="L16" s="229" t="s">
        <v>61</v>
      </c>
      <c r="M16" s="79" t="s">
        <v>61</v>
      </c>
      <c r="N16" s="79"/>
      <c r="O16" s="79"/>
      <c r="P16" s="37"/>
      <c r="Q16" s="37" t="s">
        <v>44</v>
      </c>
      <c r="W16" t="e">
        <f>IF(AND(#REF!=1,OR(M16="verpl.",M16="ext. v.G")),1,0)</f>
        <v>#REF!</v>
      </c>
      <c r="X16" t="e">
        <f>IF(AND(#REF!=1,OR(M16="verpl.",M16="ext. v.ZG")),1,0)</f>
        <v>#REF!</v>
      </c>
      <c r="Y16" t="e">
        <f>IF(AND(#REF!=1,M16="verpl."),1,0)</f>
        <v>#REF!</v>
      </c>
      <c r="Z16" t="e">
        <f>IF(AND(#REF!=1,OR(M16="verpl.",M16="ext. v.G")),1,0)</f>
        <v>#REF!</v>
      </c>
      <c r="AA16" t="e">
        <f>IF(AND(#REF!=1,OR(M16="verpl.",M16="ext. v.ZG")),1,0)</f>
        <v>#REF!</v>
      </c>
      <c r="AB16" t="e">
        <f>IF(AND(#REF!=1,M16="verpl."),1,0)</f>
        <v>#REF!</v>
      </c>
      <c r="AD16" t="e">
        <f>IF(AND(#REF!=1,M16="extra"),1,0)</f>
        <v>#REF!</v>
      </c>
      <c r="AE16" t="e">
        <f>IF(AND(#REF!=1,OR(M16="extra",M16="ext. v.G")),1,0)</f>
        <v>#REF!</v>
      </c>
      <c r="AF16" t="e">
        <f>IF(AND(#REF!=1,OR(M16="extra",M16="ext. v.ZG",M16="ext. v.G")),1,0)</f>
        <v>#REF!</v>
      </c>
      <c r="AG16" t="e">
        <f>IF(AND(#REF!=1,M16="extra"),1,0)</f>
        <v>#REF!</v>
      </c>
      <c r="AH16" t="e">
        <f>IF(AND(#REF!=1,OR(M16="extra",M16="ext. v.G")),1,0)</f>
        <v>#REF!</v>
      </c>
      <c r="AI16" t="e">
        <f>IF(AND(#REF!=1,OR(M16="extra",M16="ext. v.ZG",M16="ext. v.G")),1,0)</f>
        <v>#REF!</v>
      </c>
      <c r="AM16">
        <f t="shared" si="0"/>
        <v>0</v>
      </c>
      <c r="AN16">
        <f t="shared" si="1"/>
        <v>0</v>
      </c>
      <c r="AQ16">
        <f t="shared" si="2"/>
        <v>0</v>
      </c>
    </row>
    <row r="17" spans="1:43" ht="14.5" x14ac:dyDescent="0.35">
      <c r="A17" s="68" t="s">
        <v>83</v>
      </c>
      <c r="B17" s="281" t="s">
        <v>84</v>
      </c>
      <c r="C17" s="69" t="s">
        <v>85</v>
      </c>
      <c r="D17" s="76"/>
      <c r="E17" s="76">
        <v>1</v>
      </c>
      <c r="F17" s="76">
        <v>1</v>
      </c>
      <c r="G17" s="93" t="s">
        <v>86</v>
      </c>
      <c r="H17" s="94" t="s">
        <v>86</v>
      </c>
      <c r="I17" s="102" t="s">
        <v>84</v>
      </c>
      <c r="J17" s="69" t="s">
        <v>87</v>
      </c>
      <c r="K17" s="69"/>
      <c r="L17" s="230" t="s">
        <v>86</v>
      </c>
      <c r="M17" s="94" t="s">
        <v>86</v>
      </c>
      <c r="N17" s="30" t="s">
        <v>38</v>
      </c>
      <c r="O17" s="30"/>
      <c r="P17" s="37"/>
      <c r="Q17" s="37" t="s">
        <v>40</v>
      </c>
      <c r="R17" s="19" t="s">
        <v>88</v>
      </c>
      <c r="W17" t="e">
        <f>IF(AND(#REF!=1,OR(M17="verpl.",M17="ext. v.G")),1,0)</f>
        <v>#REF!</v>
      </c>
      <c r="X17" t="e">
        <f>IF(AND(#REF!=1,OR(M17="verpl.",M17="ext. v.ZG")),1,0)</f>
        <v>#REF!</v>
      </c>
      <c r="Y17" t="e">
        <f>IF(AND(#REF!=1,M17="verpl."),1,0)</f>
        <v>#REF!</v>
      </c>
      <c r="Z17" t="e">
        <f>IF(AND(#REF!=1,OR(M17="verpl.",M17="ext. v.G")),1,0)</f>
        <v>#REF!</v>
      </c>
      <c r="AA17" t="e">
        <f>IF(AND(#REF!=1,OR(M17="verpl.",M17="ext. v.ZG")),1,0)</f>
        <v>#REF!</v>
      </c>
      <c r="AB17" t="e">
        <f>IF(AND(#REF!=1,M17="verpl."),1,0)</f>
        <v>#REF!</v>
      </c>
      <c r="AD17" t="e">
        <f>IF(AND(#REF!=1,M17="extra"),1,0)</f>
        <v>#REF!</v>
      </c>
      <c r="AE17" t="e">
        <f>IF(AND(#REF!=1,OR(M17="extra",M17="ext. v.G")),1,0)</f>
        <v>#REF!</v>
      </c>
      <c r="AF17" t="e">
        <f>IF(AND(#REF!=1,OR(M17="extra",M17="ext. v.ZG",M17="ext. v.G")),1,0)</f>
        <v>#REF!</v>
      </c>
      <c r="AG17" t="e">
        <f>IF(AND(#REF!=1,M17="extra"),1,0)</f>
        <v>#REF!</v>
      </c>
      <c r="AH17" t="e">
        <f>IF(AND(#REF!=1,OR(M17="extra",M17="ext. v.G")),1,0)</f>
        <v>#REF!</v>
      </c>
      <c r="AI17" t="e">
        <f>IF(AND(#REF!=1,OR(M17="extra",M17="ext. v.ZG",M17="ext. v.G")),1,0)</f>
        <v>#REF!</v>
      </c>
      <c r="AM17">
        <f t="shared" si="0"/>
        <v>0</v>
      </c>
      <c r="AN17">
        <f t="shared" si="1"/>
        <v>0</v>
      </c>
      <c r="AQ17">
        <f t="shared" si="2"/>
        <v>0</v>
      </c>
    </row>
    <row r="18" spans="1:43" ht="14.5" x14ac:dyDescent="0.35">
      <c r="A18" s="8" t="s">
        <v>83</v>
      </c>
      <c r="B18" s="45" t="s">
        <v>89</v>
      </c>
      <c r="C18" s="2" t="s">
        <v>90</v>
      </c>
      <c r="D18" s="21"/>
      <c r="E18" s="21">
        <v>1</v>
      </c>
      <c r="F18" s="21">
        <v>1</v>
      </c>
      <c r="G18" s="3" t="s">
        <v>38</v>
      </c>
      <c r="H18" s="26" t="s">
        <v>38</v>
      </c>
      <c r="I18" s="103" t="s">
        <v>89</v>
      </c>
      <c r="J18" s="2" t="s">
        <v>91</v>
      </c>
      <c r="K18" s="2"/>
      <c r="L18" s="226" t="s">
        <v>38</v>
      </c>
      <c r="M18" s="26" t="s">
        <v>38</v>
      </c>
      <c r="N18" s="226" t="s">
        <v>38</v>
      </c>
      <c r="O18" s="26" t="s">
        <v>38</v>
      </c>
      <c r="P18" s="37"/>
      <c r="Q18" s="37" t="s">
        <v>48</v>
      </c>
      <c r="R18" s="19" t="s">
        <v>92</v>
      </c>
      <c r="W18" t="e">
        <f>IF(AND(#REF!=1,OR(M18="verpl.",M18="ext. v.G")),1,0)</f>
        <v>#REF!</v>
      </c>
      <c r="X18" t="e">
        <f>IF(AND(#REF!=1,OR(M18="verpl.",M18="ext. v.ZG")),1,0)</f>
        <v>#REF!</v>
      </c>
      <c r="Y18" t="e">
        <f>IF(AND(#REF!=1,M18="verpl."),1,0)</f>
        <v>#REF!</v>
      </c>
      <c r="Z18" t="e">
        <f>IF(AND(#REF!=1,OR(M18="verpl.",M18="ext. v.G")),1,0)</f>
        <v>#REF!</v>
      </c>
      <c r="AA18" t="e">
        <f>IF(AND(#REF!=1,OR(M18="verpl.",M18="ext. v.ZG")),1,0)</f>
        <v>#REF!</v>
      </c>
      <c r="AB18" t="e">
        <f>IF(AND(#REF!=1,M18="verpl."),1,0)</f>
        <v>#REF!</v>
      </c>
      <c r="AD18" t="e">
        <f>IF(AND(#REF!=1,M18="extra"),1,0)</f>
        <v>#REF!</v>
      </c>
      <c r="AE18" t="e">
        <f>IF(AND(#REF!=1,OR(M18="extra",M18="ext. v.G")),1,0)</f>
        <v>#REF!</v>
      </c>
      <c r="AF18" t="e">
        <f>IF(AND(#REF!=1,OR(M18="extra",M18="ext. v.ZG",M18="ext. v.G")),1,0)</f>
        <v>#REF!</v>
      </c>
      <c r="AG18" t="e">
        <f>IF(AND(#REF!=1,M18="extra"),1,0)</f>
        <v>#REF!</v>
      </c>
      <c r="AH18" t="e">
        <f>IF(AND(#REF!=1,OR(M18="extra",M18="ext. v.G")),1,0)</f>
        <v>#REF!</v>
      </c>
      <c r="AI18" t="e">
        <f>IF(AND(#REF!=1,OR(M18="extra",M18="ext. v.ZG",M18="ext. v.G")),1,0)</f>
        <v>#REF!</v>
      </c>
      <c r="AM18">
        <f t="shared" si="0"/>
        <v>0</v>
      </c>
      <c r="AN18">
        <f t="shared" si="1"/>
        <v>0</v>
      </c>
      <c r="AQ18">
        <f t="shared" si="2"/>
        <v>0</v>
      </c>
    </row>
    <row r="19" spans="1:43" ht="14.5" x14ac:dyDescent="0.35">
      <c r="A19" s="8" t="s">
        <v>83</v>
      </c>
      <c r="B19" s="45" t="s">
        <v>93</v>
      </c>
      <c r="C19" s="2" t="s">
        <v>94</v>
      </c>
      <c r="D19" s="21"/>
      <c r="E19" s="21">
        <v>1</v>
      </c>
      <c r="F19" s="21"/>
      <c r="G19" s="4" t="s">
        <v>79</v>
      </c>
      <c r="H19" s="27" t="s">
        <v>79</v>
      </c>
      <c r="I19" s="103" t="s">
        <v>93</v>
      </c>
      <c r="J19" s="2" t="s">
        <v>95</v>
      </c>
      <c r="K19" s="2"/>
      <c r="L19" s="227" t="s">
        <v>79</v>
      </c>
      <c r="M19" s="227" t="s">
        <v>79</v>
      </c>
      <c r="N19" s="227"/>
      <c r="O19" s="27"/>
      <c r="P19" s="51"/>
      <c r="Q19" s="51" t="s">
        <v>40</v>
      </c>
      <c r="R19" s="19" t="s">
        <v>96</v>
      </c>
      <c r="W19" t="e">
        <f>IF(AND(#REF!=1,OR(M19="verpl.",M19="ext. v.G")),1,0)</f>
        <v>#REF!</v>
      </c>
      <c r="X19" t="e">
        <f>IF(AND(#REF!=1,OR(M19="verpl.",M19="ext. v.ZG")),1,0)</f>
        <v>#REF!</v>
      </c>
      <c r="Y19" t="e">
        <f>IF(AND(#REF!=1,M19="verpl."),1,0)</f>
        <v>#REF!</v>
      </c>
      <c r="Z19" t="e">
        <f>IF(AND(#REF!=1,OR(M19="verpl.",M19="ext. v.G")),1,0)</f>
        <v>#REF!</v>
      </c>
      <c r="AA19" t="e">
        <f>IF(AND(#REF!=1,OR(M19="verpl.",M19="ext. v.ZG")),1,0)</f>
        <v>#REF!</v>
      </c>
      <c r="AB19" t="e">
        <f>IF(AND(#REF!=1,M19="verpl."),1,0)</f>
        <v>#REF!</v>
      </c>
      <c r="AD19" t="e">
        <f>IF(AND(#REF!=1,M19="extra"),1,0)</f>
        <v>#REF!</v>
      </c>
      <c r="AE19" t="e">
        <f>IF(AND(#REF!=1,OR(M19="extra",M19="ext. v.G")),1,0)</f>
        <v>#REF!</v>
      </c>
      <c r="AF19" t="e">
        <f>IF(AND(#REF!=1,OR(M19="extra",M19="ext. v.ZG",M19="ext. v.G")),1,0)</f>
        <v>#REF!</v>
      </c>
      <c r="AG19" t="e">
        <f>IF(AND(#REF!=1,M19="extra"),1,0)</f>
        <v>#REF!</v>
      </c>
      <c r="AH19" t="e">
        <f>IF(AND(#REF!=1,OR(M19="extra",M19="ext. v.G")),1,0)</f>
        <v>#REF!</v>
      </c>
      <c r="AI19" t="e">
        <f>IF(AND(#REF!=1,OR(M19="extra",M19="ext. v.ZG",M19="ext. v.G")),1,0)</f>
        <v>#REF!</v>
      </c>
      <c r="AM19">
        <f t="shared" si="0"/>
        <v>0</v>
      </c>
      <c r="AN19">
        <f t="shared" si="1"/>
        <v>0</v>
      </c>
      <c r="AQ19">
        <f t="shared" si="2"/>
        <v>0</v>
      </c>
    </row>
    <row r="20" spans="1:43" ht="14.5" x14ac:dyDescent="0.35">
      <c r="A20" s="8" t="s">
        <v>83</v>
      </c>
      <c r="B20" s="45" t="s">
        <v>97</v>
      </c>
      <c r="C20" s="2" t="s">
        <v>98</v>
      </c>
      <c r="D20" s="21"/>
      <c r="E20" s="21">
        <v>1</v>
      </c>
      <c r="F20" s="21"/>
      <c r="G20" s="4" t="s">
        <v>61</v>
      </c>
      <c r="H20" s="27" t="s">
        <v>61</v>
      </c>
      <c r="I20" s="103" t="s">
        <v>97</v>
      </c>
      <c r="J20" s="2" t="s">
        <v>99</v>
      </c>
      <c r="K20" s="2"/>
      <c r="L20" s="227" t="s">
        <v>61</v>
      </c>
      <c r="M20" s="27" t="s">
        <v>61</v>
      </c>
      <c r="N20" s="27"/>
      <c r="O20" s="27"/>
      <c r="P20" s="52"/>
      <c r="Q20" s="52" t="s">
        <v>48</v>
      </c>
      <c r="R20" s="19" t="s">
        <v>100</v>
      </c>
      <c r="W20" t="e">
        <f>IF(AND(#REF!=1,OR(M20="verpl.",M20="ext. v.G")),1,0)</f>
        <v>#REF!</v>
      </c>
      <c r="X20" t="e">
        <f>IF(AND(#REF!=1,OR(M20="verpl.",M20="ext. v.ZG")),1,0)</f>
        <v>#REF!</v>
      </c>
      <c r="Y20" t="e">
        <f>IF(AND(#REF!=1,M20="verpl."),1,0)</f>
        <v>#REF!</v>
      </c>
      <c r="Z20" t="e">
        <f>IF(AND(#REF!=1,OR(M20="verpl.",M20="ext. v.G")),1,0)</f>
        <v>#REF!</v>
      </c>
      <c r="AA20" t="e">
        <f>IF(AND(#REF!=1,OR(M20="verpl.",M20="ext. v.ZG")),1,0)</f>
        <v>#REF!</v>
      </c>
      <c r="AB20" t="e">
        <f>IF(AND(#REF!=1,M20="verpl."),1,0)</f>
        <v>#REF!</v>
      </c>
      <c r="AD20" t="e">
        <f>IF(AND(#REF!=1,M20="extra"),1,0)</f>
        <v>#REF!</v>
      </c>
      <c r="AE20" t="e">
        <f>IF(AND(#REF!=1,OR(M20="extra",M20="ext. v.G")),1,0)</f>
        <v>#REF!</v>
      </c>
      <c r="AF20" t="e">
        <f>IF(AND(#REF!=1,OR(M20="extra",M20="ext. v.ZG",M20="ext. v.G")),1,0)</f>
        <v>#REF!</v>
      </c>
      <c r="AG20" t="e">
        <f>IF(AND(#REF!=1,M20="extra"),1,0)</f>
        <v>#REF!</v>
      </c>
      <c r="AH20" t="e">
        <f>IF(AND(#REF!=1,OR(M20="extra",M20="ext. v.G")),1,0)</f>
        <v>#REF!</v>
      </c>
      <c r="AI20" t="e">
        <f>IF(AND(#REF!=1,OR(M20="extra",M20="ext. v.ZG",M20="ext. v.G")),1,0)</f>
        <v>#REF!</v>
      </c>
      <c r="AM20">
        <f t="shared" si="0"/>
        <v>0</v>
      </c>
      <c r="AN20">
        <f t="shared" si="1"/>
        <v>0</v>
      </c>
      <c r="AQ20">
        <f t="shared" si="2"/>
        <v>1</v>
      </c>
    </row>
    <row r="21" spans="1:43" ht="14.5" x14ac:dyDescent="0.35">
      <c r="A21" s="8" t="s">
        <v>83</v>
      </c>
      <c r="B21" s="45" t="s">
        <v>101</v>
      </c>
      <c r="C21" s="2" t="s">
        <v>102</v>
      </c>
      <c r="D21" s="21"/>
      <c r="E21" s="21">
        <v>1</v>
      </c>
      <c r="F21" s="21">
        <v>1</v>
      </c>
      <c r="G21" s="4" t="s">
        <v>61</v>
      </c>
      <c r="H21" s="27" t="s">
        <v>61</v>
      </c>
      <c r="I21" s="105" t="s">
        <v>103</v>
      </c>
      <c r="J21" s="39"/>
      <c r="K21" s="39"/>
      <c r="L21" s="231"/>
      <c r="M21" s="43"/>
      <c r="N21" s="43"/>
      <c r="O21" s="43"/>
      <c r="P21" s="37"/>
      <c r="W21" t="e">
        <f>IF(AND(#REF!=1,OR(M21="verpl.",M21="ext. v.G")),1,0)</f>
        <v>#REF!</v>
      </c>
      <c r="X21" t="e">
        <f>IF(AND(#REF!=1,OR(M21="verpl.",M21="ext. v.ZG")),1,0)</f>
        <v>#REF!</v>
      </c>
      <c r="Y21" t="e">
        <f>IF(AND(#REF!=1,M21="verpl."),1,0)</f>
        <v>#REF!</v>
      </c>
      <c r="Z21" t="e">
        <f>IF(AND(#REF!=1,OR(M21="verpl.",M21="ext. v.G")),1,0)</f>
        <v>#REF!</v>
      </c>
      <c r="AA21" t="e">
        <f>IF(AND(#REF!=1,OR(M21="verpl.",M21="ext. v.ZG")),1,0)</f>
        <v>#REF!</v>
      </c>
      <c r="AB21" t="e">
        <f>IF(AND(#REF!=1,M21="verpl."),1,0)</f>
        <v>#REF!</v>
      </c>
      <c r="AD21" t="e">
        <f>IF(AND(#REF!=1,M21="extra"),1,0)</f>
        <v>#REF!</v>
      </c>
      <c r="AE21" t="e">
        <f>IF(AND(#REF!=1,OR(M21="extra",M21="ext. v.G")),1,0)</f>
        <v>#REF!</v>
      </c>
      <c r="AF21" t="e">
        <f>IF(AND(#REF!=1,OR(M21="extra",M21="ext. v.ZG",M21="ext. v.G")),1,0)</f>
        <v>#REF!</v>
      </c>
      <c r="AG21" t="e">
        <f>IF(AND(#REF!=1,M21="extra"),1,0)</f>
        <v>#REF!</v>
      </c>
      <c r="AH21" t="e">
        <f>IF(AND(#REF!=1,OR(M21="extra",M21="ext. v.G")),1,0)</f>
        <v>#REF!</v>
      </c>
      <c r="AI21" t="e">
        <f>IF(AND(#REF!=1,OR(M21="extra",M21="ext. v.ZG",M21="ext. v.G")),1,0)</f>
        <v>#REF!</v>
      </c>
      <c r="AM21">
        <f t="shared" si="0"/>
        <v>0</v>
      </c>
      <c r="AN21">
        <f t="shared" si="1"/>
        <v>0</v>
      </c>
      <c r="AQ21">
        <f t="shared" si="2"/>
        <v>0</v>
      </c>
    </row>
    <row r="22" spans="1:43" ht="14.5" x14ac:dyDescent="0.35">
      <c r="A22" s="8" t="s">
        <v>83</v>
      </c>
      <c r="B22" s="45" t="s">
        <v>104</v>
      </c>
      <c r="C22" s="2" t="s">
        <v>105</v>
      </c>
      <c r="D22" s="21"/>
      <c r="E22" s="21">
        <v>1</v>
      </c>
      <c r="F22" s="21"/>
      <c r="G22" s="4" t="s">
        <v>61</v>
      </c>
      <c r="H22" s="27" t="s">
        <v>61</v>
      </c>
      <c r="I22" s="103" t="s">
        <v>101</v>
      </c>
      <c r="J22" s="2" t="s">
        <v>106</v>
      </c>
      <c r="K22" s="2"/>
      <c r="L22" s="227" t="s">
        <v>61</v>
      </c>
      <c r="M22" s="27" t="s">
        <v>61</v>
      </c>
      <c r="N22" s="27"/>
      <c r="O22" s="27"/>
      <c r="P22" s="50"/>
      <c r="Q22" s="50" t="s">
        <v>48</v>
      </c>
      <c r="R22" s="19" t="s">
        <v>107</v>
      </c>
      <c r="W22" t="e">
        <f>IF(AND(#REF!=1,OR(M22="verpl.",M22="ext. v.G")),1,0)</f>
        <v>#REF!</v>
      </c>
      <c r="X22" t="e">
        <f>IF(AND(#REF!=1,OR(M22="verpl.",M22="ext. v.ZG")),1,0)</f>
        <v>#REF!</v>
      </c>
      <c r="Y22" t="e">
        <f>IF(AND(#REF!=1,M22="verpl."),1,0)</f>
        <v>#REF!</v>
      </c>
      <c r="Z22" t="e">
        <f>IF(AND(#REF!=1,OR(M22="verpl.",M22="ext. v.G")),1,0)</f>
        <v>#REF!</v>
      </c>
      <c r="AA22" t="e">
        <f>IF(AND(#REF!=1,OR(M22="verpl.",M22="ext. v.ZG")),1,0)</f>
        <v>#REF!</v>
      </c>
      <c r="AB22" t="e">
        <f>IF(AND(#REF!=1,M22="verpl."),1,0)</f>
        <v>#REF!</v>
      </c>
      <c r="AD22" t="e">
        <f>IF(AND(#REF!=1,M22="extra"),1,0)</f>
        <v>#REF!</v>
      </c>
      <c r="AE22" t="e">
        <f>IF(AND(#REF!=1,OR(M22="extra",M22="ext. v.G")),1,0)</f>
        <v>#REF!</v>
      </c>
      <c r="AF22" t="e">
        <f>IF(AND(#REF!=1,OR(M22="extra",M22="ext. v.ZG",M22="ext. v.G")),1,0)</f>
        <v>#REF!</v>
      </c>
      <c r="AG22" t="e">
        <f>IF(AND(#REF!=1,M22="extra"),1,0)</f>
        <v>#REF!</v>
      </c>
      <c r="AH22" t="e">
        <f>IF(AND(#REF!=1,OR(M22="extra",M22="ext. v.G")),1,0)</f>
        <v>#REF!</v>
      </c>
      <c r="AI22" t="e">
        <f>IF(AND(#REF!=1,OR(M22="extra",M22="ext. v.ZG",M22="ext. v.G")),1,0)</f>
        <v>#REF!</v>
      </c>
      <c r="AM22">
        <f t="shared" si="0"/>
        <v>0</v>
      </c>
      <c r="AN22">
        <f t="shared" si="1"/>
        <v>0</v>
      </c>
      <c r="AQ22">
        <f t="shared" si="2"/>
        <v>1</v>
      </c>
    </row>
    <row r="23" spans="1:43" ht="14.5" x14ac:dyDescent="0.35">
      <c r="A23" s="8" t="s">
        <v>83</v>
      </c>
      <c r="B23" s="45" t="s">
        <v>108</v>
      </c>
      <c r="C23" s="2" t="s">
        <v>109</v>
      </c>
      <c r="D23" s="21"/>
      <c r="E23" s="21">
        <v>1</v>
      </c>
      <c r="F23" s="21"/>
      <c r="G23" s="4" t="s">
        <v>61</v>
      </c>
      <c r="H23" s="27" t="s">
        <v>61</v>
      </c>
      <c r="I23" s="105" t="s">
        <v>103</v>
      </c>
      <c r="J23" s="96"/>
      <c r="K23" s="96"/>
      <c r="L23" s="231"/>
      <c r="M23" s="43"/>
      <c r="N23" s="43"/>
      <c r="O23" s="43"/>
      <c r="P23" s="51"/>
      <c r="Q23" s="51"/>
      <c r="W23" t="e">
        <f>IF(AND(#REF!=1,OR(M23="verpl.",M23="ext. v.G")),1,0)</f>
        <v>#REF!</v>
      </c>
      <c r="X23" t="e">
        <f>IF(AND(#REF!=1,OR(M23="verpl.",M23="ext. v.ZG")),1,0)</f>
        <v>#REF!</v>
      </c>
      <c r="Y23" t="e">
        <f>IF(AND(#REF!=1,M23="verpl."),1,0)</f>
        <v>#REF!</v>
      </c>
      <c r="Z23" t="e">
        <f>IF(AND(#REF!=1,OR(M23="verpl.",M23="ext. v.G")),1,0)</f>
        <v>#REF!</v>
      </c>
      <c r="AA23" t="e">
        <f>IF(AND(#REF!=1,OR(M23="verpl.",M23="ext. v.ZG")),1,0)</f>
        <v>#REF!</v>
      </c>
      <c r="AB23" t="e">
        <f>IF(AND(#REF!=1,M23="verpl."),1,0)</f>
        <v>#REF!</v>
      </c>
      <c r="AD23" t="e">
        <f>IF(AND(#REF!=1,M23="extra"),1,0)</f>
        <v>#REF!</v>
      </c>
      <c r="AE23" t="e">
        <f>IF(AND(#REF!=1,OR(M23="extra",M23="ext. v.G")),1,0)</f>
        <v>#REF!</v>
      </c>
      <c r="AF23" t="e">
        <f>IF(AND(#REF!=1,OR(M23="extra",M23="ext. v.ZG",M23="ext. v.G")),1,0)</f>
        <v>#REF!</v>
      </c>
      <c r="AG23" t="e">
        <f>IF(AND(#REF!=1,M23="extra"),1,0)</f>
        <v>#REF!</v>
      </c>
      <c r="AH23" t="e">
        <f>IF(AND(#REF!=1,OR(M23="extra",M23="ext. v.G")),1,0)</f>
        <v>#REF!</v>
      </c>
      <c r="AI23" t="e">
        <f>IF(AND(#REF!=1,OR(M23="extra",M23="ext. v.ZG",M23="ext. v.G")),1,0)</f>
        <v>#REF!</v>
      </c>
      <c r="AM23">
        <f t="shared" si="0"/>
        <v>0</v>
      </c>
      <c r="AN23">
        <f t="shared" si="1"/>
        <v>0</v>
      </c>
      <c r="AQ23">
        <f t="shared" si="2"/>
        <v>0</v>
      </c>
    </row>
    <row r="24" spans="1:43" ht="14.5" x14ac:dyDescent="0.35">
      <c r="A24" s="8" t="s">
        <v>83</v>
      </c>
      <c r="B24" s="45" t="s">
        <v>110</v>
      </c>
      <c r="C24" s="2" t="s">
        <v>111</v>
      </c>
      <c r="D24" s="21"/>
      <c r="E24" s="21"/>
      <c r="F24" s="21"/>
      <c r="G24" s="4" t="s">
        <v>61</v>
      </c>
      <c r="H24" s="27"/>
      <c r="I24" s="95" t="s">
        <v>66</v>
      </c>
      <c r="J24" s="96" t="s">
        <v>112</v>
      </c>
      <c r="K24" s="96"/>
      <c r="L24" s="231"/>
      <c r="M24" s="43"/>
      <c r="N24" s="43"/>
      <c r="O24" s="43"/>
      <c r="P24" s="51"/>
      <c r="Q24" s="51"/>
      <c r="W24" t="e">
        <f>IF(AND(#REF!=1,OR(M24="verpl.",M24="ext. v.G")),1,0)</f>
        <v>#REF!</v>
      </c>
      <c r="X24" t="e">
        <f>IF(AND(#REF!=1,OR(M24="verpl.",M24="ext. v.ZG")),1,0)</f>
        <v>#REF!</v>
      </c>
      <c r="Y24" t="e">
        <f>IF(AND(#REF!=1,M24="verpl."),1,0)</f>
        <v>#REF!</v>
      </c>
      <c r="Z24" t="e">
        <f>IF(AND(#REF!=1,OR(M24="verpl.",M24="ext. v.G")),1,0)</f>
        <v>#REF!</v>
      </c>
      <c r="AA24" t="e">
        <f>IF(AND(#REF!=1,OR(M24="verpl.",M24="ext. v.ZG")),1,0)</f>
        <v>#REF!</v>
      </c>
      <c r="AB24" t="e">
        <f>IF(AND(#REF!=1,M24="verpl."),1,0)</f>
        <v>#REF!</v>
      </c>
      <c r="AD24" t="e">
        <f>IF(AND(#REF!=1,M24="extra"),1,0)</f>
        <v>#REF!</v>
      </c>
      <c r="AE24" t="e">
        <f>IF(AND(#REF!=1,OR(M24="extra",M24="ext. v.G")),1,0)</f>
        <v>#REF!</v>
      </c>
      <c r="AF24" t="e">
        <f>IF(AND(#REF!=1,OR(M24="extra",M24="ext. v.ZG",M24="ext. v.G")),1,0)</f>
        <v>#REF!</v>
      </c>
      <c r="AG24" t="e">
        <f>IF(AND(#REF!=1,M24="extra"),1,0)</f>
        <v>#REF!</v>
      </c>
      <c r="AH24" t="e">
        <f>IF(AND(#REF!=1,OR(M24="extra",M24="ext. v.G")),1,0)</f>
        <v>#REF!</v>
      </c>
      <c r="AI24" t="e">
        <f>IF(AND(#REF!=1,OR(M24="extra",M24="ext. v.ZG",M24="ext. v.G")),1,0)</f>
        <v>#REF!</v>
      </c>
      <c r="AM24">
        <f t="shared" si="0"/>
        <v>0</v>
      </c>
      <c r="AN24">
        <f t="shared" si="1"/>
        <v>0</v>
      </c>
      <c r="AQ24">
        <f t="shared" si="2"/>
        <v>0</v>
      </c>
    </row>
    <row r="25" spans="1:43" ht="14.5" x14ac:dyDescent="0.35">
      <c r="A25" s="8" t="s">
        <v>83</v>
      </c>
      <c r="B25" s="45" t="s">
        <v>113</v>
      </c>
      <c r="C25" s="2" t="s">
        <v>114</v>
      </c>
      <c r="D25" s="21"/>
      <c r="E25" s="21">
        <v>1</v>
      </c>
      <c r="F25" s="21"/>
      <c r="G25" s="4" t="s">
        <v>61</v>
      </c>
      <c r="H25" s="27" t="s">
        <v>61</v>
      </c>
      <c r="I25" s="95" t="s">
        <v>66</v>
      </c>
      <c r="J25" s="96" t="s">
        <v>115</v>
      </c>
      <c r="K25" s="96"/>
      <c r="L25" s="231"/>
      <c r="M25" s="43"/>
      <c r="N25" s="43"/>
      <c r="O25" s="43"/>
      <c r="P25" s="51"/>
      <c r="Q25" s="51"/>
      <c r="W25" t="e">
        <f>IF(AND(#REF!=1,OR(M25="verpl.",M25="ext. v.G")),1,0)</f>
        <v>#REF!</v>
      </c>
      <c r="X25" t="e">
        <f>IF(AND(#REF!=1,OR(M25="verpl.",M25="ext. v.ZG")),1,0)</f>
        <v>#REF!</v>
      </c>
      <c r="Y25" t="e">
        <f>IF(AND(#REF!=1,M25="verpl."),1,0)</f>
        <v>#REF!</v>
      </c>
      <c r="Z25" t="e">
        <f>IF(AND(#REF!=1,OR(M25="verpl.",M25="ext. v.G")),1,0)</f>
        <v>#REF!</v>
      </c>
      <c r="AA25" t="e">
        <f>IF(AND(#REF!=1,OR(M25="verpl.",M25="ext. v.ZG")),1,0)</f>
        <v>#REF!</v>
      </c>
      <c r="AB25" t="e">
        <f>IF(AND(#REF!=1,M25="verpl."),1,0)</f>
        <v>#REF!</v>
      </c>
      <c r="AD25" t="e">
        <f>IF(AND(#REF!=1,M25="extra"),1,0)</f>
        <v>#REF!</v>
      </c>
      <c r="AE25" t="e">
        <f>IF(AND(#REF!=1,OR(M25="extra",M25="ext. v.G")),1,0)</f>
        <v>#REF!</v>
      </c>
      <c r="AF25" t="e">
        <f>IF(AND(#REF!=1,OR(M25="extra",M25="ext. v.ZG",M25="ext. v.G")),1,0)</f>
        <v>#REF!</v>
      </c>
      <c r="AG25" t="e">
        <f>IF(AND(#REF!=1,M25="extra"),1,0)</f>
        <v>#REF!</v>
      </c>
      <c r="AH25" t="e">
        <f>IF(AND(#REF!=1,OR(M25="extra",M25="ext. v.G")),1,0)</f>
        <v>#REF!</v>
      </c>
      <c r="AI25" t="e">
        <f>IF(AND(#REF!=1,OR(M25="extra",M25="ext. v.ZG",M25="ext. v.G")),1,0)</f>
        <v>#REF!</v>
      </c>
      <c r="AM25">
        <f t="shared" si="0"/>
        <v>0</v>
      </c>
      <c r="AN25">
        <f t="shared" si="1"/>
        <v>0</v>
      </c>
      <c r="AQ25">
        <f t="shared" si="2"/>
        <v>0</v>
      </c>
    </row>
    <row r="26" spans="1:43" ht="14.5" x14ac:dyDescent="0.35">
      <c r="A26" s="38"/>
      <c r="B26" s="46"/>
      <c r="C26" s="39"/>
      <c r="D26" s="44"/>
      <c r="E26" s="44"/>
      <c r="F26" s="44"/>
      <c r="G26" s="40"/>
      <c r="H26" s="41"/>
      <c r="I26" s="103" t="s">
        <v>104</v>
      </c>
      <c r="J26" s="2" t="s">
        <v>116</v>
      </c>
      <c r="K26" s="2"/>
      <c r="L26" s="227" t="s">
        <v>61</v>
      </c>
      <c r="M26" s="27" t="s">
        <v>61</v>
      </c>
      <c r="N26" s="27" t="s">
        <v>61</v>
      </c>
      <c r="O26" s="27"/>
      <c r="P26" s="51"/>
      <c r="Q26" s="51" t="s">
        <v>44</v>
      </c>
      <c r="W26" t="e">
        <f>IF(AND(#REF!=1,OR(M26="verpl.",M26="ext. v.G")),1,0)</f>
        <v>#REF!</v>
      </c>
      <c r="X26" t="e">
        <f>IF(AND(#REF!=1,OR(M26="verpl.",M26="ext. v.ZG")),1,0)</f>
        <v>#REF!</v>
      </c>
      <c r="Y26" t="e">
        <f>IF(AND(#REF!=1,M26="verpl."),1,0)</f>
        <v>#REF!</v>
      </c>
      <c r="Z26" t="e">
        <f>IF(AND(#REF!=1,OR(M26="verpl.",M26="ext. v.G")),1,0)</f>
        <v>#REF!</v>
      </c>
      <c r="AA26" t="e">
        <f>IF(AND(#REF!=1,OR(M26="verpl.",M26="ext. v.ZG")),1,0)</f>
        <v>#REF!</v>
      </c>
      <c r="AB26" t="e">
        <f>IF(AND(#REF!=1,M26="verpl."),1,0)</f>
        <v>#REF!</v>
      </c>
      <c r="AD26" t="e">
        <f>IF(AND(#REF!=1,M26="extra"),1,0)</f>
        <v>#REF!</v>
      </c>
      <c r="AE26" t="e">
        <f>IF(AND(#REF!=1,OR(M26="extra",M26="ext. v.G")),1,0)</f>
        <v>#REF!</v>
      </c>
      <c r="AF26" t="e">
        <f>IF(AND(#REF!=1,OR(M26="extra",M26="ext. v.ZG",M26="ext. v.G")),1,0)</f>
        <v>#REF!</v>
      </c>
      <c r="AG26" t="e">
        <f>IF(AND(#REF!=1,M26="extra"),1,0)</f>
        <v>#REF!</v>
      </c>
      <c r="AH26" t="e">
        <f>IF(AND(#REF!=1,OR(M26="extra",M26="ext. v.G")),1,0)</f>
        <v>#REF!</v>
      </c>
      <c r="AI26" t="e">
        <f>IF(AND(#REF!=1,OR(M26="extra",M26="ext. v.ZG",M26="ext. v.G")),1,0)</f>
        <v>#REF!</v>
      </c>
      <c r="AM26">
        <f t="shared" si="0"/>
        <v>0</v>
      </c>
      <c r="AN26">
        <f t="shared" si="1"/>
        <v>0</v>
      </c>
      <c r="AQ26">
        <f t="shared" si="2"/>
        <v>0</v>
      </c>
    </row>
    <row r="27" spans="1:43" thickBot="1" x14ac:dyDescent="0.4">
      <c r="A27" s="67"/>
      <c r="B27" s="46"/>
      <c r="C27" s="39"/>
      <c r="D27" s="81"/>
      <c r="E27" s="81"/>
      <c r="F27" s="81"/>
      <c r="G27" s="82"/>
      <c r="H27" s="83"/>
      <c r="I27" s="86" t="s">
        <v>108</v>
      </c>
      <c r="J27" s="84" t="s">
        <v>117</v>
      </c>
      <c r="K27" s="84"/>
      <c r="L27" s="229" t="s">
        <v>61</v>
      </c>
      <c r="M27" s="79"/>
      <c r="N27" s="79"/>
      <c r="O27" s="79"/>
      <c r="P27" s="51"/>
      <c r="Q27" s="51" t="s">
        <v>44</v>
      </c>
      <c r="W27" t="e">
        <f>IF(AND(#REF!=1,OR(M27="verpl.",M27="ext. v.G")),1,0)</f>
        <v>#REF!</v>
      </c>
      <c r="X27" t="e">
        <f>IF(AND(#REF!=1,OR(M27="verpl.",M27="ext. v.ZG")),1,0)</f>
        <v>#REF!</v>
      </c>
      <c r="Y27" t="e">
        <f>IF(AND(#REF!=1,M27="verpl."),1,0)</f>
        <v>#REF!</v>
      </c>
      <c r="Z27" t="e">
        <f>IF(AND(#REF!=1,OR(M27="verpl.",M27="ext. v.G")),1,0)</f>
        <v>#REF!</v>
      </c>
      <c r="AA27" t="e">
        <f>IF(AND(#REF!=1,OR(M27="verpl.",M27="ext. v.ZG")),1,0)</f>
        <v>#REF!</v>
      </c>
      <c r="AB27" t="e">
        <f>IF(AND(#REF!=1,M27="verpl."),1,0)</f>
        <v>#REF!</v>
      </c>
      <c r="AD27" t="e">
        <f>IF(AND(#REF!=1,M27="extra"),1,0)</f>
        <v>#REF!</v>
      </c>
      <c r="AE27" t="e">
        <f>IF(AND(#REF!=1,OR(M27="extra",M27="ext. v.G")),1,0)</f>
        <v>#REF!</v>
      </c>
      <c r="AF27" t="e">
        <f>IF(AND(#REF!=1,OR(M27="extra",M27="ext. v.ZG",M27="ext. v.G")),1,0)</f>
        <v>#REF!</v>
      </c>
      <c r="AG27" t="e">
        <f>IF(AND(#REF!=1,M27="extra"),1,0)</f>
        <v>#REF!</v>
      </c>
      <c r="AH27" t="e">
        <f>IF(AND(#REF!=1,OR(M27="extra",M27="ext. v.G")),1,0)</f>
        <v>#REF!</v>
      </c>
      <c r="AI27" t="e">
        <f>IF(AND(#REF!=1,OR(M27="extra",M27="ext. v.ZG",M27="ext. v.G")),1,0)</f>
        <v>#REF!</v>
      </c>
      <c r="AM27">
        <f t="shared" si="0"/>
        <v>0</v>
      </c>
      <c r="AN27">
        <f t="shared" si="1"/>
        <v>0</v>
      </c>
      <c r="AQ27">
        <f t="shared" si="2"/>
        <v>0</v>
      </c>
    </row>
    <row r="28" spans="1:43" ht="14.5" x14ac:dyDescent="0.35">
      <c r="A28" s="6" t="s">
        <v>118</v>
      </c>
      <c r="B28" s="97" t="s">
        <v>119</v>
      </c>
      <c r="C28" s="7" t="s">
        <v>120</v>
      </c>
      <c r="D28" s="76"/>
      <c r="E28" s="76">
        <v>1</v>
      </c>
      <c r="F28" s="76">
        <v>1</v>
      </c>
      <c r="G28" s="10" t="s">
        <v>38</v>
      </c>
      <c r="H28" s="30" t="s">
        <v>38</v>
      </c>
      <c r="I28" s="102" t="s">
        <v>119</v>
      </c>
      <c r="J28" s="7" t="s">
        <v>121</v>
      </c>
      <c r="K28" s="69"/>
      <c r="L28" s="232" t="s">
        <v>38</v>
      </c>
      <c r="M28" s="30" t="s">
        <v>38</v>
      </c>
      <c r="N28" s="30" t="s">
        <v>38</v>
      </c>
      <c r="O28" s="30"/>
      <c r="P28" s="50"/>
      <c r="Q28" s="50" t="s">
        <v>57</v>
      </c>
      <c r="W28" t="e">
        <f>IF(AND(#REF!=1,OR(M28="verpl.",M28="ext. v.G")),1,0)</f>
        <v>#REF!</v>
      </c>
      <c r="X28" t="e">
        <f>IF(AND(#REF!=1,OR(M28="verpl.",M28="ext. v.ZG")),1,0)</f>
        <v>#REF!</v>
      </c>
      <c r="Y28" t="e">
        <f>IF(AND(#REF!=1,M28="verpl."),1,0)</f>
        <v>#REF!</v>
      </c>
      <c r="Z28" t="e">
        <f>IF(AND(#REF!=1,OR(M28="verpl.",M28="ext. v.G")),1,0)</f>
        <v>#REF!</v>
      </c>
      <c r="AA28" t="e">
        <f>IF(AND(#REF!=1,OR(M28="verpl.",M28="ext. v.ZG")),1,0)</f>
        <v>#REF!</v>
      </c>
      <c r="AB28" t="e">
        <f>IF(AND(#REF!=1,M28="verpl."),1,0)</f>
        <v>#REF!</v>
      </c>
      <c r="AD28" t="e">
        <f>IF(AND(#REF!=1,M28="extra"),1,0)</f>
        <v>#REF!</v>
      </c>
      <c r="AE28" t="e">
        <f>IF(AND(#REF!=1,OR(M28="extra",M28="ext. v.G")),1,0)</f>
        <v>#REF!</v>
      </c>
      <c r="AF28" t="e">
        <f>IF(AND(#REF!=1,OR(M28="extra",M28="ext. v.ZG",M28="ext. v.G")),1,0)</f>
        <v>#REF!</v>
      </c>
      <c r="AG28" t="e">
        <f>IF(AND(#REF!=1,M28="extra"),1,0)</f>
        <v>#REF!</v>
      </c>
      <c r="AH28" t="e">
        <f>IF(AND(#REF!=1,OR(M28="extra",M28="ext. v.G")),1,0)</f>
        <v>#REF!</v>
      </c>
      <c r="AI28" t="e">
        <f>IF(AND(#REF!=1,OR(M28="extra",M28="ext. v.ZG",M28="ext. v.G")),1,0)</f>
        <v>#REF!</v>
      </c>
      <c r="AM28">
        <f t="shared" si="0"/>
        <v>0</v>
      </c>
      <c r="AN28">
        <f t="shared" si="1"/>
        <v>0</v>
      </c>
      <c r="AQ28">
        <f t="shared" si="2"/>
        <v>0</v>
      </c>
    </row>
    <row r="29" spans="1:43" ht="14.5" x14ac:dyDescent="0.35">
      <c r="A29" s="106"/>
      <c r="B29" s="107"/>
      <c r="C29" s="90"/>
      <c r="D29" s="59"/>
      <c r="E29" s="59"/>
      <c r="F29" s="59"/>
      <c r="G29" s="91"/>
      <c r="H29" s="92"/>
      <c r="I29" s="103" t="s">
        <v>122</v>
      </c>
      <c r="J29" s="69" t="s">
        <v>123</v>
      </c>
      <c r="K29" s="69"/>
      <c r="L29" s="227" t="s">
        <v>61</v>
      </c>
      <c r="M29" s="27" t="s">
        <v>61</v>
      </c>
      <c r="N29" s="27" t="s">
        <v>61</v>
      </c>
      <c r="O29" s="27"/>
      <c r="P29" s="50"/>
      <c r="Q29" s="50" t="s">
        <v>44</v>
      </c>
      <c r="W29" t="e">
        <f>IF(AND(#REF!=1,OR(M29="verpl.",M29="ext. v.G")),1,0)</f>
        <v>#REF!</v>
      </c>
      <c r="X29" t="e">
        <f>IF(AND(#REF!=1,OR(M29="verpl.",M29="ext. v.ZG")),1,0)</f>
        <v>#REF!</v>
      </c>
      <c r="Y29" t="e">
        <f>IF(AND(#REF!=1,M29="verpl."),1,0)</f>
        <v>#REF!</v>
      </c>
      <c r="Z29" t="e">
        <f>IF(AND(#REF!=1,OR(M29="verpl.",M29="ext. v.G")),1,0)</f>
        <v>#REF!</v>
      </c>
      <c r="AA29" t="e">
        <f>IF(AND(#REF!=1,OR(M29="verpl.",M29="ext. v.ZG")),1,0)</f>
        <v>#REF!</v>
      </c>
      <c r="AB29" t="e">
        <f>IF(AND(#REF!=1,M29="verpl."),1,0)</f>
        <v>#REF!</v>
      </c>
      <c r="AD29" t="e">
        <f>IF(AND(#REF!=1,M29="extra"),1,0)</f>
        <v>#REF!</v>
      </c>
      <c r="AE29" t="e">
        <f>IF(AND(#REF!=1,OR(M29="extra",M29="ext. v.G")),1,0)</f>
        <v>#REF!</v>
      </c>
      <c r="AF29" t="e">
        <f>IF(AND(#REF!=1,OR(M29="extra",M29="ext. v.ZG",M29="ext. v.G")),1,0)</f>
        <v>#REF!</v>
      </c>
      <c r="AG29" t="e">
        <f>IF(AND(#REF!=1,M29="extra"),1,0)</f>
        <v>#REF!</v>
      </c>
      <c r="AH29" t="e">
        <f>IF(AND(#REF!=1,OR(M29="extra",M29="ext. v.G")),1,0)</f>
        <v>#REF!</v>
      </c>
      <c r="AI29" t="e">
        <f>IF(AND(#REF!=1,OR(M29="extra",M29="ext. v.ZG",M29="ext. v.G")),1,0)</f>
        <v>#REF!</v>
      </c>
      <c r="AM29">
        <f t="shared" si="0"/>
        <v>0</v>
      </c>
      <c r="AN29">
        <f t="shared" si="1"/>
        <v>0</v>
      </c>
      <c r="AQ29">
        <f t="shared" si="2"/>
        <v>0</v>
      </c>
    </row>
    <row r="30" spans="1:43" ht="14.5" x14ac:dyDescent="0.35">
      <c r="A30" s="8" t="s">
        <v>118</v>
      </c>
      <c r="B30" s="98" t="s">
        <v>122</v>
      </c>
      <c r="C30" s="2" t="s">
        <v>124</v>
      </c>
      <c r="D30" s="21"/>
      <c r="E30" s="21">
        <v>1</v>
      </c>
      <c r="F30" s="21"/>
      <c r="G30" s="4" t="s">
        <v>61</v>
      </c>
      <c r="H30" s="27" t="s">
        <v>61</v>
      </c>
      <c r="I30" s="105" t="s">
        <v>103</v>
      </c>
      <c r="J30" s="39"/>
      <c r="K30" s="39"/>
      <c r="L30" s="231"/>
      <c r="M30" s="43"/>
      <c r="N30" s="43"/>
      <c r="O30" s="43"/>
      <c r="P30" s="37"/>
      <c r="W30" t="e">
        <f>IF(AND(#REF!=1,OR(M30="verpl.",M30="ext. v.G")),1,0)</f>
        <v>#REF!</v>
      </c>
      <c r="X30" t="e">
        <f>IF(AND(#REF!=1,OR(M30="verpl.",M30="ext. v.ZG")),1,0)</f>
        <v>#REF!</v>
      </c>
      <c r="Y30" t="e">
        <f>IF(AND(#REF!=1,M30="verpl."),1,0)</f>
        <v>#REF!</v>
      </c>
      <c r="Z30" t="e">
        <f>IF(AND(#REF!=1,OR(M30="verpl.",M30="ext. v.G")),1,0)</f>
        <v>#REF!</v>
      </c>
      <c r="AA30" t="e">
        <f>IF(AND(#REF!=1,OR(M30="verpl.",M30="ext. v.ZG")),1,0)</f>
        <v>#REF!</v>
      </c>
      <c r="AB30" t="e">
        <f>IF(AND(#REF!=1,M30="verpl."),1,0)</f>
        <v>#REF!</v>
      </c>
      <c r="AD30" t="e">
        <f>IF(AND(#REF!=1,M30="extra"),1,0)</f>
        <v>#REF!</v>
      </c>
      <c r="AE30" t="e">
        <f>IF(AND(#REF!=1,OR(M30="extra",M30="ext. v.G")),1,0)</f>
        <v>#REF!</v>
      </c>
      <c r="AF30" t="e">
        <f>IF(AND(#REF!=1,OR(M30="extra",M30="ext. v.ZG",M30="ext. v.G")),1,0)</f>
        <v>#REF!</v>
      </c>
      <c r="AG30" t="e">
        <f>IF(AND(#REF!=1,M30="extra"),1,0)</f>
        <v>#REF!</v>
      </c>
      <c r="AH30" t="e">
        <f>IF(AND(#REF!=1,OR(M30="extra",M30="ext. v.G")),1,0)</f>
        <v>#REF!</v>
      </c>
      <c r="AI30" t="e">
        <f>IF(AND(#REF!=1,OR(M30="extra",M30="ext. v.ZG",M30="ext. v.G")),1,0)</f>
        <v>#REF!</v>
      </c>
      <c r="AM30">
        <f t="shared" si="0"/>
        <v>0</v>
      </c>
      <c r="AN30">
        <f t="shared" si="1"/>
        <v>0</v>
      </c>
      <c r="AQ30">
        <f t="shared" si="2"/>
        <v>0</v>
      </c>
    </row>
    <row r="31" spans="1:43" ht="14.5" x14ac:dyDescent="0.35">
      <c r="A31" s="8" t="s">
        <v>118</v>
      </c>
      <c r="B31" s="98" t="s">
        <v>125</v>
      </c>
      <c r="C31" s="2" t="s">
        <v>126</v>
      </c>
      <c r="D31" s="23"/>
      <c r="E31" s="23">
        <v>1</v>
      </c>
      <c r="F31" s="23">
        <v>1</v>
      </c>
      <c r="G31" s="13" t="s">
        <v>38</v>
      </c>
      <c r="H31" s="31" t="s">
        <v>38</v>
      </c>
      <c r="I31" s="95" t="s">
        <v>66</v>
      </c>
      <c r="J31" s="96" t="s">
        <v>127</v>
      </c>
      <c r="K31" s="96"/>
      <c r="L31" s="231"/>
      <c r="M31" s="43"/>
      <c r="N31" s="43"/>
      <c r="O31" s="43"/>
      <c r="P31" s="37"/>
      <c r="W31" t="e">
        <f>IF(AND(#REF!=1,OR(M31="verpl.",M31="ext. v.G")),1,0)</f>
        <v>#REF!</v>
      </c>
      <c r="X31" t="e">
        <f>IF(AND(#REF!=1,OR(M31="verpl.",M31="ext. v.ZG")),1,0)</f>
        <v>#REF!</v>
      </c>
      <c r="Y31" t="e">
        <f>IF(AND(#REF!=1,M31="verpl."),1,0)</f>
        <v>#REF!</v>
      </c>
      <c r="Z31" t="e">
        <f>IF(AND(#REF!=1,OR(M31="verpl.",M31="ext. v.G")),1,0)</f>
        <v>#REF!</v>
      </c>
      <c r="AA31" t="e">
        <f>IF(AND(#REF!=1,OR(M31="verpl.",M31="ext. v.ZG")),1,0)</f>
        <v>#REF!</v>
      </c>
      <c r="AB31" t="e">
        <f>IF(AND(#REF!=1,M31="verpl."),1,0)</f>
        <v>#REF!</v>
      </c>
      <c r="AD31" t="e">
        <f>IF(AND(#REF!=1,M31="extra"),1,0)</f>
        <v>#REF!</v>
      </c>
      <c r="AE31" t="e">
        <f>IF(AND(#REF!=1,OR(M31="extra",M31="ext. v.G")),1,0)</f>
        <v>#REF!</v>
      </c>
      <c r="AF31" t="e">
        <f>IF(AND(#REF!=1,OR(M31="extra",M31="ext. v.ZG",M31="ext. v.G")),1,0)</f>
        <v>#REF!</v>
      </c>
      <c r="AG31" t="e">
        <f>IF(AND(#REF!=1,M31="extra"),1,0)</f>
        <v>#REF!</v>
      </c>
      <c r="AH31" t="e">
        <f>IF(AND(#REF!=1,OR(M31="extra",M31="ext. v.G")),1,0)</f>
        <v>#REF!</v>
      </c>
      <c r="AI31" t="e">
        <f>IF(AND(#REF!=1,OR(M31="extra",M31="ext. v.ZG",M31="ext. v.G")),1,0)</f>
        <v>#REF!</v>
      </c>
      <c r="AM31">
        <f t="shared" si="0"/>
        <v>0</v>
      </c>
      <c r="AN31">
        <f t="shared" si="1"/>
        <v>0</v>
      </c>
      <c r="AQ31">
        <f t="shared" si="2"/>
        <v>0</v>
      </c>
    </row>
    <row r="32" spans="1:43" ht="14.5" x14ac:dyDescent="0.35">
      <c r="A32" s="8" t="s">
        <v>118</v>
      </c>
      <c r="B32" s="98" t="s">
        <v>128</v>
      </c>
      <c r="C32" s="2" t="s">
        <v>129</v>
      </c>
      <c r="D32" s="23"/>
      <c r="E32" s="23">
        <v>1</v>
      </c>
      <c r="F32" s="23">
        <v>1</v>
      </c>
      <c r="G32" s="13" t="s">
        <v>38</v>
      </c>
      <c r="H32" s="31" t="s">
        <v>38</v>
      </c>
      <c r="I32" s="105" t="s">
        <v>103</v>
      </c>
      <c r="J32" s="39"/>
      <c r="K32" s="39"/>
      <c r="L32" s="231"/>
      <c r="M32" s="43"/>
      <c r="N32" s="43"/>
      <c r="O32" s="43"/>
      <c r="P32" s="50"/>
      <c r="Q32" s="50"/>
      <c r="W32" t="e">
        <f>IF(AND(#REF!=1,OR(M32="verpl.",M32="ext. v.G")),1,0)</f>
        <v>#REF!</v>
      </c>
      <c r="X32" t="e">
        <f>IF(AND(#REF!=1,OR(M32="verpl.",M32="ext. v.ZG")),1,0)</f>
        <v>#REF!</v>
      </c>
      <c r="Y32" t="e">
        <f>IF(AND(#REF!=1,M32="verpl."),1,0)</f>
        <v>#REF!</v>
      </c>
      <c r="Z32" t="e">
        <f>IF(AND(#REF!=1,OR(M32="verpl.",M32="ext. v.G")),1,0)</f>
        <v>#REF!</v>
      </c>
      <c r="AA32" t="e">
        <f>IF(AND(#REF!=1,OR(M32="verpl.",M32="ext. v.ZG")),1,0)</f>
        <v>#REF!</v>
      </c>
      <c r="AB32" t="e">
        <f>IF(AND(#REF!=1,M32="verpl."),1,0)</f>
        <v>#REF!</v>
      </c>
      <c r="AD32" t="e">
        <f>IF(AND(#REF!=1,M32="extra"),1,0)</f>
        <v>#REF!</v>
      </c>
      <c r="AE32" t="e">
        <f>IF(AND(#REF!=1,OR(M32="extra",M32="ext. v.G")),1,0)</f>
        <v>#REF!</v>
      </c>
      <c r="AF32" t="e">
        <f>IF(AND(#REF!=1,OR(M32="extra",M32="ext. v.ZG",M32="ext. v.G")),1,0)</f>
        <v>#REF!</v>
      </c>
      <c r="AG32" t="e">
        <f>IF(AND(#REF!=1,M32="extra"),1,0)</f>
        <v>#REF!</v>
      </c>
      <c r="AH32" t="e">
        <f>IF(AND(#REF!=1,OR(M32="extra",M32="ext. v.G")),1,0)</f>
        <v>#REF!</v>
      </c>
      <c r="AI32" t="e">
        <f>IF(AND(#REF!=1,OR(M32="extra",M32="ext. v.ZG",M32="ext. v.G")),1,0)</f>
        <v>#REF!</v>
      </c>
      <c r="AM32">
        <f t="shared" si="0"/>
        <v>0</v>
      </c>
      <c r="AN32">
        <f t="shared" si="1"/>
        <v>0</v>
      </c>
      <c r="AQ32">
        <f t="shared" si="2"/>
        <v>0</v>
      </c>
    </row>
    <row r="33" spans="1:43" ht="14.5" x14ac:dyDescent="0.35">
      <c r="A33" s="8" t="s">
        <v>118</v>
      </c>
      <c r="B33" s="98" t="s">
        <v>130</v>
      </c>
      <c r="C33" s="2" t="s">
        <v>131</v>
      </c>
      <c r="D33" s="23"/>
      <c r="E33" s="23"/>
      <c r="F33" s="23"/>
      <c r="G33" s="13" t="s">
        <v>38</v>
      </c>
      <c r="H33" s="31" t="s">
        <v>38</v>
      </c>
      <c r="I33" s="103" t="s">
        <v>125</v>
      </c>
      <c r="J33" s="2" t="s">
        <v>131</v>
      </c>
      <c r="K33" s="12"/>
      <c r="L33" s="233" t="s">
        <v>38</v>
      </c>
      <c r="M33" s="31" t="s">
        <v>38</v>
      </c>
      <c r="N33" s="31"/>
      <c r="O33" s="31"/>
      <c r="P33" s="50"/>
      <c r="Q33" s="50" t="s">
        <v>40</v>
      </c>
      <c r="R33" s="19" t="s">
        <v>132</v>
      </c>
      <c r="S33" s="70"/>
      <c r="W33" t="e">
        <f>IF(AND(#REF!=1,OR(M33="verpl.",M33="ext. v.G")),1,0)</f>
        <v>#REF!</v>
      </c>
      <c r="X33" t="e">
        <f>IF(AND(#REF!=1,OR(M33="verpl.",M33="ext. v.ZG")),1,0)</f>
        <v>#REF!</v>
      </c>
      <c r="Y33" t="e">
        <f>IF(AND(#REF!=1,M33="verpl."),1,0)</f>
        <v>#REF!</v>
      </c>
      <c r="Z33" t="e">
        <f>IF(AND(#REF!=1,OR(M33="verpl.",M33="ext. v.G")),1,0)</f>
        <v>#REF!</v>
      </c>
      <c r="AA33" t="e">
        <f>IF(AND(#REF!=1,OR(M33="verpl.",M33="ext. v.ZG")),1,0)</f>
        <v>#REF!</v>
      </c>
      <c r="AB33" t="e">
        <f>IF(AND(#REF!=1,M33="verpl."),1,0)</f>
        <v>#REF!</v>
      </c>
      <c r="AD33" t="e">
        <f>IF(AND(#REF!=1,M33="extra"),1,0)</f>
        <v>#REF!</v>
      </c>
      <c r="AE33" t="e">
        <f>IF(AND(#REF!=1,OR(M33="extra",M33="ext. v.G")),1,0)</f>
        <v>#REF!</v>
      </c>
      <c r="AF33" t="e">
        <f>IF(AND(#REF!=1,OR(M33="extra",M33="ext. v.ZG",M33="ext. v.G")),1,0)</f>
        <v>#REF!</v>
      </c>
      <c r="AG33" t="e">
        <f>IF(AND(#REF!=1,M33="extra"),1,0)</f>
        <v>#REF!</v>
      </c>
      <c r="AH33" t="e">
        <f>IF(AND(#REF!=1,OR(M33="extra",M33="ext. v.G")),1,0)</f>
        <v>#REF!</v>
      </c>
      <c r="AI33" t="e">
        <f>IF(AND(#REF!=1,OR(M33="extra",M33="ext. v.ZG",M33="ext. v.G")),1,0)</f>
        <v>#REF!</v>
      </c>
      <c r="AM33">
        <f t="shared" si="0"/>
        <v>0</v>
      </c>
      <c r="AN33">
        <f t="shared" si="1"/>
        <v>0</v>
      </c>
      <c r="AQ33">
        <f t="shared" si="2"/>
        <v>0</v>
      </c>
    </row>
    <row r="34" spans="1:43" ht="14.5" x14ac:dyDescent="0.35">
      <c r="A34" s="8" t="s">
        <v>118</v>
      </c>
      <c r="B34" s="98" t="s">
        <v>133</v>
      </c>
      <c r="C34" s="2" t="s">
        <v>134</v>
      </c>
      <c r="D34" s="23"/>
      <c r="E34" s="23"/>
      <c r="F34" s="23"/>
      <c r="G34" s="13" t="s">
        <v>38</v>
      </c>
      <c r="H34" s="27"/>
      <c r="I34" s="103" t="s">
        <v>128</v>
      </c>
      <c r="J34" s="2" t="s">
        <v>135</v>
      </c>
      <c r="K34" s="12"/>
      <c r="L34" s="233" t="s">
        <v>38</v>
      </c>
      <c r="M34" s="191" t="s">
        <v>78</v>
      </c>
      <c r="N34" s="191"/>
      <c r="O34" s="191"/>
      <c r="P34" s="37"/>
      <c r="Q34" s="37" t="s">
        <v>57</v>
      </c>
      <c r="W34" t="e">
        <f>IF(AND(#REF!=1,OR(M34="verpl.",M34="ext. v.G")),1,0)</f>
        <v>#REF!</v>
      </c>
      <c r="X34" t="e">
        <f>IF(AND(#REF!=1,OR(M34="verpl.",M34="ext. v.ZG")),1,0)</f>
        <v>#REF!</v>
      </c>
      <c r="Y34" t="e">
        <f>IF(AND(#REF!=1,M34="verpl."),1,0)</f>
        <v>#REF!</v>
      </c>
      <c r="Z34" t="e">
        <f>IF(AND(#REF!=1,OR(M34="verpl.",M34="ext. v.G")),1,0)</f>
        <v>#REF!</v>
      </c>
      <c r="AA34" t="e">
        <f>IF(AND(#REF!=1,OR(M34="verpl.",M34="ext. v.ZG")),1,0)</f>
        <v>#REF!</v>
      </c>
      <c r="AB34" t="e">
        <f>IF(AND(#REF!=1,M34="verpl."),1,0)</f>
        <v>#REF!</v>
      </c>
      <c r="AD34" t="e">
        <f>IF(AND(#REF!=1,M34="extra"),1,0)</f>
        <v>#REF!</v>
      </c>
      <c r="AE34" t="e">
        <f>IF(AND(#REF!=1,OR(M34="extra",M34="ext. v.G")),1,0)</f>
        <v>#REF!</v>
      </c>
      <c r="AF34" t="e">
        <f>IF(AND(#REF!=1,OR(M34="extra",M34="ext. v.ZG",M34="ext. v.G")),1,0)</f>
        <v>#REF!</v>
      </c>
      <c r="AG34" t="e">
        <f>IF(AND(#REF!=1,M34="extra"),1,0)</f>
        <v>#REF!</v>
      </c>
      <c r="AH34" t="e">
        <f>IF(AND(#REF!=1,OR(M34="extra",M34="ext. v.G")),1,0)</f>
        <v>#REF!</v>
      </c>
      <c r="AI34" t="e">
        <f>IF(AND(#REF!=1,OR(M34="extra",M34="ext. v.ZG",M34="ext. v.G")),1,0)</f>
        <v>#REF!</v>
      </c>
      <c r="AM34">
        <f t="shared" ref="AM34:AM66" si="3">IF(AND($G$3="extra",$L$3="extra"),1,0)</f>
        <v>0</v>
      </c>
      <c r="AN34">
        <f t="shared" ref="AN34:AN66" si="4">IF(OR(AND($G$3="ext. V.g",$L$3="ext. V.g"),AND($G$3="extra",$L$3="ext. V.g")),1,0)</f>
        <v>0</v>
      </c>
      <c r="AQ34">
        <f t="shared" ref="AQ34:AQ66" si="5">IF(AND(H34="extra",M34="extra"),1,0)</f>
        <v>0</v>
      </c>
    </row>
    <row r="35" spans="1:43" ht="14.5" x14ac:dyDescent="0.35">
      <c r="A35" s="8" t="s">
        <v>118</v>
      </c>
      <c r="B35" s="98" t="s">
        <v>136</v>
      </c>
      <c r="C35" s="2" t="s">
        <v>137</v>
      </c>
      <c r="D35" s="21"/>
      <c r="E35" s="21"/>
      <c r="F35" s="21"/>
      <c r="G35" s="4" t="s">
        <v>61</v>
      </c>
      <c r="H35" s="27" t="s">
        <v>61</v>
      </c>
      <c r="I35" s="105" t="s">
        <v>103</v>
      </c>
      <c r="J35" s="39"/>
      <c r="K35" s="39"/>
      <c r="L35" s="231"/>
      <c r="M35" s="43"/>
      <c r="N35" s="43"/>
      <c r="O35" s="43"/>
      <c r="P35" s="37"/>
      <c r="W35" t="e">
        <f>IF(AND(#REF!=1,OR(M35="verpl.",M35="ext. v.G")),1,0)</f>
        <v>#REF!</v>
      </c>
      <c r="X35" t="e">
        <f>IF(AND(#REF!=1,OR(M35="verpl.",M35="ext. v.ZG")),1,0)</f>
        <v>#REF!</v>
      </c>
      <c r="Y35" t="e">
        <f>IF(AND(#REF!=1,M35="verpl."),1,0)</f>
        <v>#REF!</v>
      </c>
      <c r="Z35" t="e">
        <f>IF(AND(#REF!=1,OR(M35="verpl.",M35="ext. v.G")),1,0)</f>
        <v>#REF!</v>
      </c>
      <c r="AA35" t="e">
        <f>IF(AND(#REF!=1,OR(M35="verpl.",M35="ext. v.ZG")),1,0)</f>
        <v>#REF!</v>
      </c>
      <c r="AB35" t="e">
        <f>IF(AND(#REF!=1,M35="verpl."),1,0)</f>
        <v>#REF!</v>
      </c>
      <c r="AD35" t="e">
        <f>IF(AND(#REF!=1,M35="extra"),1,0)</f>
        <v>#REF!</v>
      </c>
      <c r="AE35" t="e">
        <f>IF(AND(#REF!=1,OR(M35="extra",M35="ext. v.G")),1,0)</f>
        <v>#REF!</v>
      </c>
      <c r="AF35" t="e">
        <f>IF(AND(#REF!=1,OR(M35="extra",M35="ext. v.ZG",M35="ext. v.G")),1,0)</f>
        <v>#REF!</v>
      </c>
      <c r="AG35" t="e">
        <f>IF(AND(#REF!=1,M35="extra"),1,0)</f>
        <v>#REF!</v>
      </c>
      <c r="AH35" t="e">
        <f>IF(AND(#REF!=1,OR(M35="extra",M35="ext. v.G")),1,0)</f>
        <v>#REF!</v>
      </c>
      <c r="AI35" t="e">
        <f>IF(AND(#REF!=1,OR(M35="extra",M35="ext. v.ZG",M35="ext. v.G")),1,0)</f>
        <v>#REF!</v>
      </c>
      <c r="AM35">
        <f t="shared" si="3"/>
        <v>0</v>
      </c>
      <c r="AN35">
        <f t="shared" si="4"/>
        <v>0</v>
      </c>
      <c r="AQ35">
        <f t="shared" si="5"/>
        <v>0</v>
      </c>
    </row>
    <row r="36" spans="1:43" ht="14.5" x14ac:dyDescent="0.35">
      <c r="A36" s="8" t="s">
        <v>118</v>
      </c>
      <c r="B36" s="98" t="s">
        <v>138</v>
      </c>
      <c r="C36" s="2" t="s">
        <v>139</v>
      </c>
      <c r="D36" s="21"/>
      <c r="E36" s="21"/>
      <c r="F36" s="21"/>
      <c r="G36" s="4" t="s">
        <v>61</v>
      </c>
      <c r="H36" s="27"/>
      <c r="I36" s="105" t="s">
        <v>103</v>
      </c>
      <c r="J36" s="39"/>
      <c r="K36" s="39"/>
      <c r="L36" s="231"/>
      <c r="M36" s="43"/>
      <c r="N36" s="43"/>
      <c r="O36" s="43"/>
      <c r="P36" s="50"/>
      <c r="Q36" s="50"/>
      <c r="W36" t="e">
        <f>IF(AND(#REF!=1,OR(M36="verpl.",M36="ext. v.G")),1,0)</f>
        <v>#REF!</v>
      </c>
      <c r="X36" t="e">
        <f>IF(AND(#REF!=1,OR(M36="verpl.",M36="ext. v.ZG")),1,0)</f>
        <v>#REF!</v>
      </c>
      <c r="Y36" t="e">
        <f>IF(AND(#REF!=1,M36="verpl."),1,0)</f>
        <v>#REF!</v>
      </c>
      <c r="Z36" t="e">
        <f>IF(AND(#REF!=1,OR(M36="verpl.",M36="ext. v.G")),1,0)</f>
        <v>#REF!</v>
      </c>
      <c r="AA36" t="e">
        <f>IF(AND(#REF!=1,OR(M36="verpl.",M36="ext. v.ZG")),1,0)</f>
        <v>#REF!</v>
      </c>
      <c r="AB36" t="e">
        <f>IF(AND(#REF!=1,M36="verpl."),1,0)</f>
        <v>#REF!</v>
      </c>
      <c r="AD36" t="e">
        <f>IF(AND(#REF!=1,M36="extra"),1,0)</f>
        <v>#REF!</v>
      </c>
      <c r="AE36" t="e">
        <f>IF(AND(#REF!=1,OR(M36="extra",M36="ext. v.G")),1,0)</f>
        <v>#REF!</v>
      </c>
      <c r="AF36" t="e">
        <f>IF(AND(#REF!=1,OR(M36="extra",M36="ext. v.ZG",M36="ext. v.G")),1,0)</f>
        <v>#REF!</v>
      </c>
      <c r="AG36" t="e">
        <f>IF(AND(#REF!=1,M36="extra"),1,0)</f>
        <v>#REF!</v>
      </c>
      <c r="AH36" t="e">
        <f>IF(AND(#REF!=1,OR(M36="extra",M36="ext. v.G")),1,0)</f>
        <v>#REF!</v>
      </c>
      <c r="AI36" t="e">
        <f>IF(AND(#REF!=1,OR(M36="extra",M36="ext. v.ZG",M36="ext. v.G")),1,0)</f>
        <v>#REF!</v>
      </c>
      <c r="AM36">
        <f t="shared" si="3"/>
        <v>0</v>
      </c>
      <c r="AN36">
        <f t="shared" si="4"/>
        <v>0</v>
      </c>
      <c r="AQ36">
        <f t="shared" si="5"/>
        <v>0</v>
      </c>
    </row>
    <row r="37" spans="1:43" thickBot="1" x14ac:dyDescent="0.4">
      <c r="A37" s="89" t="s">
        <v>118</v>
      </c>
      <c r="B37" s="100" t="s">
        <v>140</v>
      </c>
      <c r="C37" s="84" t="s">
        <v>141</v>
      </c>
      <c r="D37" s="87"/>
      <c r="E37" s="87"/>
      <c r="F37" s="87"/>
      <c r="G37" s="78" t="s">
        <v>61</v>
      </c>
      <c r="H37" s="79" t="s">
        <v>61</v>
      </c>
      <c r="I37" s="104" t="s">
        <v>130</v>
      </c>
      <c r="J37" s="84" t="s">
        <v>142</v>
      </c>
      <c r="K37" s="84"/>
      <c r="L37" s="229" t="s">
        <v>61</v>
      </c>
      <c r="M37" s="79" t="s">
        <v>61</v>
      </c>
      <c r="N37" s="79"/>
      <c r="O37" s="79"/>
      <c r="P37" s="50"/>
      <c r="Q37" s="50" t="s">
        <v>40</v>
      </c>
      <c r="R37" s="19" t="s">
        <v>143</v>
      </c>
      <c r="W37" t="e">
        <f>IF(AND(#REF!=1,OR(M37="verpl.",M37="ext. v.G")),1,0)</f>
        <v>#REF!</v>
      </c>
      <c r="X37" t="e">
        <f>IF(AND(#REF!=1,OR(M37="verpl.",M37="ext. v.ZG")),1,0)</f>
        <v>#REF!</v>
      </c>
      <c r="Y37" t="e">
        <f>IF(AND(#REF!=1,M37="verpl."),1,0)</f>
        <v>#REF!</v>
      </c>
      <c r="Z37" t="e">
        <f>IF(AND(#REF!=1,OR(M37="verpl.",M37="ext. v.G")),1,0)</f>
        <v>#REF!</v>
      </c>
      <c r="AA37" t="e">
        <f>IF(AND(#REF!=1,OR(M37="verpl.",M37="ext. v.ZG")),1,0)</f>
        <v>#REF!</v>
      </c>
      <c r="AB37" t="e">
        <f>IF(AND(#REF!=1,M37="verpl."),1,0)</f>
        <v>#REF!</v>
      </c>
      <c r="AD37" t="e">
        <f>IF(AND(#REF!=1,M37="extra"),1,0)</f>
        <v>#REF!</v>
      </c>
      <c r="AE37" t="e">
        <f>IF(AND(#REF!=1,OR(M37="extra",M37="ext. v.G")),1,0)</f>
        <v>#REF!</v>
      </c>
      <c r="AF37" t="e">
        <f>IF(AND(#REF!=1,OR(M37="extra",M37="ext. v.ZG",M37="ext. v.G")),1,0)</f>
        <v>#REF!</v>
      </c>
      <c r="AG37" t="e">
        <f>IF(AND(#REF!=1,M37="extra"),1,0)</f>
        <v>#REF!</v>
      </c>
      <c r="AH37" t="e">
        <f>IF(AND(#REF!=1,OR(M37="extra",M37="ext. v.G")),1,0)</f>
        <v>#REF!</v>
      </c>
      <c r="AI37" t="e">
        <f>IF(AND(#REF!=1,OR(M37="extra",M37="ext. v.ZG",M37="ext. v.G")),1,0)</f>
        <v>#REF!</v>
      </c>
      <c r="AM37">
        <f t="shared" si="3"/>
        <v>0</v>
      </c>
      <c r="AN37">
        <f t="shared" si="4"/>
        <v>0</v>
      </c>
      <c r="AQ37">
        <f t="shared" si="5"/>
        <v>1</v>
      </c>
    </row>
    <row r="38" spans="1:43" ht="14.5" x14ac:dyDescent="0.35">
      <c r="A38" s="106"/>
      <c r="B38" s="107"/>
      <c r="C38" s="90"/>
      <c r="D38" s="59"/>
      <c r="E38" s="59"/>
      <c r="F38" s="59"/>
      <c r="G38" s="91"/>
      <c r="H38" s="92"/>
      <c r="I38" s="109" t="s">
        <v>144</v>
      </c>
      <c r="J38" s="7" t="s">
        <v>145</v>
      </c>
      <c r="K38" s="69"/>
      <c r="L38" s="227" t="s">
        <v>79</v>
      </c>
      <c r="M38" s="108" t="s">
        <v>79</v>
      </c>
      <c r="N38" s="108"/>
      <c r="O38" s="108"/>
      <c r="P38" s="50"/>
      <c r="Q38" s="50" t="s">
        <v>44</v>
      </c>
      <c r="W38" t="e">
        <f>IF(AND(#REF!=1,OR(M38="verpl.",M38="ext. v.G")),1,0)</f>
        <v>#REF!</v>
      </c>
      <c r="X38" t="e">
        <f>IF(AND(#REF!=1,OR(M38="verpl.",M38="ext. v.ZG")),1,0)</f>
        <v>#REF!</v>
      </c>
      <c r="Y38" t="e">
        <f>IF(AND(#REF!=1,M38="verpl."),1,0)</f>
        <v>#REF!</v>
      </c>
      <c r="Z38" t="e">
        <f>IF(AND(#REF!=1,OR(M38="verpl.",M38="ext. v.G")),1,0)</f>
        <v>#REF!</v>
      </c>
      <c r="AA38" t="e">
        <f>IF(AND(#REF!=1,OR(M38="verpl.",M38="ext. v.ZG")),1,0)</f>
        <v>#REF!</v>
      </c>
      <c r="AB38" t="e">
        <f>IF(AND(#REF!=1,M38="verpl."),1,0)</f>
        <v>#REF!</v>
      </c>
      <c r="AD38" t="e">
        <f>IF(AND(#REF!=1,M38="extra"),1,0)</f>
        <v>#REF!</v>
      </c>
      <c r="AE38" t="e">
        <f>IF(AND(#REF!=1,OR(M38="extra",M38="ext. v.G")),1,0)</f>
        <v>#REF!</v>
      </c>
      <c r="AF38" t="e">
        <f>IF(AND(#REF!=1,OR(M38="extra",M38="ext. v.ZG",M38="ext. v.G")),1,0)</f>
        <v>#REF!</v>
      </c>
      <c r="AG38" t="e">
        <f>IF(AND(#REF!=1,M38="extra"),1,0)</f>
        <v>#REF!</v>
      </c>
      <c r="AH38" t="e">
        <f>IF(AND(#REF!=1,OR(M38="extra",M38="ext. v.G")),1,0)</f>
        <v>#REF!</v>
      </c>
      <c r="AI38" t="e">
        <f>IF(AND(#REF!=1,OR(M38="extra",M38="ext. v.ZG",M38="ext. v.G")),1,0)</f>
        <v>#REF!</v>
      </c>
      <c r="AM38">
        <f t="shared" si="3"/>
        <v>0</v>
      </c>
      <c r="AN38">
        <f t="shared" si="4"/>
        <v>0</v>
      </c>
      <c r="AQ38">
        <f t="shared" si="5"/>
        <v>0</v>
      </c>
    </row>
    <row r="39" spans="1:43" ht="14.5" x14ac:dyDescent="0.35">
      <c r="A39" s="8" t="s">
        <v>146</v>
      </c>
      <c r="B39" s="98" t="s">
        <v>144</v>
      </c>
      <c r="C39" s="2" t="s">
        <v>147</v>
      </c>
      <c r="D39" s="21"/>
      <c r="E39" s="21">
        <v>1</v>
      </c>
      <c r="F39" s="21">
        <v>1</v>
      </c>
      <c r="G39" s="3" t="s">
        <v>38</v>
      </c>
      <c r="H39" s="26" t="s">
        <v>38</v>
      </c>
      <c r="I39" s="103" t="s">
        <v>148</v>
      </c>
      <c r="J39" s="2" t="s">
        <v>147</v>
      </c>
      <c r="K39" s="2"/>
      <c r="L39" s="226" t="s">
        <v>38</v>
      </c>
      <c r="M39" s="26" t="s">
        <v>38</v>
      </c>
      <c r="N39" s="26" t="s">
        <v>38</v>
      </c>
      <c r="O39" s="26" t="s">
        <v>38</v>
      </c>
      <c r="P39" s="37"/>
      <c r="Q39" s="37" t="s">
        <v>57</v>
      </c>
      <c r="W39" t="e">
        <f>IF(AND(#REF!=1,OR(M39="verpl.",M39="ext. v.G")),1,0)</f>
        <v>#REF!</v>
      </c>
      <c r="X39" t="e">
        <f>IF(AND(#REF!=1,OR(M39="verpl.",M39="ext. v.ZG")),1,0)</f>
        <v>#REF!</v>
      </c>
      <c r="Y39" t="e">
        <f>IF(AND(#REF!=1,M39="verpl."),1,0)</f>
        <v>#REF!</v>
      </c>
      <c r="Z39" t="e">
        <f>IF(AND(#REF!=1,OR(M39="verpl.",M39="ext. v.G")),1,0)</f>
        <v>#REF!</v>
      </c>
      <c r="AA39" t="e">
        <f>IF(AND(#REF!=1,OR(M39="verpl.",M39="ext. v.ZG")),1,0)</f>
        <v>#REF!</v>
      </c>
      <c r="AB39" t="e">
        <f>IF(AND(#REF!=1,M39="verpl."),1,0)</f>
        <v>#REF!</v>
      </c>
      <c r="AD39" t="e">
        <f>IF(AND(#REF!=1,M39="extra"),1,0)</f>
        <v>#REF!</v>
      </c>
      <c r="AE39" t="e">
        <f>IF(AND(#REF!=1,OR(M39="extra",M39="ext. v.G")),1,0)</f>
        <v>#REF!</v>
      </c>
      <c r="AF39" t="e">
        <f>IF(AND(#REF!=1,OR(M39="extra",M39="ext. v.ZG",M39="ext. v.G")),1,0)</f>
        <v>#REF!</v>
      </c>
      <c r="AG39" t="e">
        <f>IF(AND(#REF!=1,M39="extra"),1,0)</f>
        <v>#REF!</v>
      </c>
      <c r="AH39" t="e">
        <f>IF(AND(#REF!=1,OR(M39="extra",M39="ext. v.G")),1,0)</f>
        <v>#REF!</v>
      </c>
      <c r="AI39" t="e">
        <f>IF(AND(#REF!=1,OR(M39="extra",M39="ext. v.ZG",M39="ext. v.G")),1,0)</f>
        <v>#REF!</v>
      </c>
      <c r="AM39">
        <f t="shared" si="3"/>
        <v>0</v>
      </c>
      <c r="AN39">
        <f t="shared" si="4"/>
        <v>0</v>
      </c>
      <c r="AQ39">
        <f t="shared" si="5"/>
        <v>0</v>
      </c>
    </row>
    <row r="40" spans="1:43" ht="14.5" x14ac:dyDescent="0.35">
      <c r="A40" s="8" t="s">
        <v>146</v>
      </c>
      <c r="B40" s="98" t="s">
        <v>148</v>
      </c>
      <c r="C40" s="2" t="s">
        <v>149</v>
      </c>
      <c r="D40" s="21"/>
      <c r="E40" s="21"/>
      <c r="F40" s="21"/>
      <c r="G40" s="3" t="s">
        <v>38</v>
      </c>
      <c r="H40" s="26" t="s">
        <v>38</v>
      </c>
      <c r="I40" s="103" t="s">
        <v>150</v>
      </c>
      <c r="J40" s="2" t="s">
        <v>149</v>
      </c>
      <c r="K40" s="2"/>
      <c r="L40" s="226" t="s">
        <v>38</v>
      </c>
      <c r="M40" s="26" t="s">
        <v>38</v>
      </c>
      <c r="N40" s="26" t="s">
        <v>38</v>
      </c>
      <c r="O40" s="26"/>
      <c r="P40" s="37"/>
      <c r="Q40" s="37" t="s">
        <v>57</v>
      </c>
      <c r="W40" t="e">
        <f>IF(AND(#REF!=1,OR(M40="verpl.",M40="ext. v.G")),1,0)</f>
        <v>#REF!</v>
      </c>
      <c r="X40" t="e">
        <f>IF(AND(#REF!=1,OR(M40="verpl.",M40="ext. v.ZG")),1,0)</f>
        <v>#REF!</v>
      </c>
      <c r="Y40" t="e">
        <f>IF(AND(#REF!=1,M40="verpl."),1,0)</f>
        <v>#REF!</v>
      </c>
      <c r="Z40" t="e">
        <f>IF(AND(#REF!=1,OR(M40="verpl.",M40="ext. v.G")),1,0)</f>
        <v>#REF!</v>
      </c>
      <c r="AA40" t="e">
        <f>IF(AND(#REF!=1,OR(M40="verpl.",M40="ext. v.ZG")),1,0)</f>
        <v>#REF!</v>
      </c>
      <c r="AB40" t="e">
        <f>IF(AND(#REF!=1,M40="verpl."),1,0)</f>
        <v>#REF!</v>
      </c>
      <c r="AD40" t="e">
        <f>IF(AND(#REF!=1,M40="extra"),1,0)</f>
        <v>#REF!</v>
      </c>
      <c r="AE40" t="e">
        <f>IF(AND(#REF!=1,OR(M40="extra",M40="ext. v.G")),1,0)</f>
        <v>#REF!</v>
      </c>
      <c r="AF40" t="e">
        <f>IF(AND(#REF!=1,OR(M40="extra",M40="ext. v.ZG",M40="ext. v.G")),1,0)</f>
        <v>#REF!</v>
      </c>
      <c r="AG40" t="e">
        <f>IF(AND(#REF!=1,M40="extra"),1,0)</f>
        <v>#REF!</v>
      </c>
      <c r="AH40" t="e">
        <f>IF(AND(#REF!=1,OR(M40="extra",M40="ext. v.G")),1,0)</f>
        <v>#REF!</v>
      </c>
      <c r="AI40" t="e">
        <f>IF(AND(#REF!=1,OR(M40="extra",M40="ext. v.ZG",M40="ext. v.G")),1,0)</f>
        <v>#REF!</v>
      </c>
      <c r="AM40">
        <f t="shared" si="3"/>
        <v>0</v>
      </c>
      <c r="AN40">
        <f t="shared" si="4"/>
        <v>0</v>
      </c>
      <c r="AQ40">
        <f t="shared" si="5"/>
        <v>0</v>
      </c>
    </row>
    <row r="41" spans="1:43" ht="14.5" x14ac:dyDescent="0.35">
      <c r="A41" s="8" t="s">
        <v>146</v>
      </c>
      <c r="B41" s="98" t="s">
        <v>150</v>
      </c>
      <c r="C41" s="2" t="s">
        <v>151</v>
      </c>
      <c r="D41" s="21"/>
      <c r="E41" s="21"/>
      <c r="F41" s="21"/>
      <c r="G41" s="3" t="s">
        <v>38</v>
      </c>
      <c r="H41" s="26" t="s">
        <v>38</v>
      </c>
      <c r="I41" s="105" t="s">
        <v>103</v>
      </c>
      <c r="J41" s="39"/>
      <c r="K41" s="39"/>
      <c r="L41" s="231"/>
      <c r="M41" s="43"/>
      <c r="N41" s="43"/>
      <c r="O41" s="43"/>
      <c r="P41" s="37"/>
      <c r="W41" t="e">
        <f>IF(AND(#REF!=1,OR(M41="verpl.",M41="ext. v.G")),1,0)</f>
        <v>#REF!</v>
      </c>
      <c r="X41" t="e">
        <f>IF(AND(#REF!=1,OR(M41="verpl.",M41="ext. v.ZG")),1,0)</f>
        <v>#REF!</v>
      </c>
      <c r="Y41" t="e">
        <f>IF(AND(#REF!=1,M41="verpl."),1,0)</f>
        <v>#REF!</v>
      </c>
      <c r="Z41" t="e">
        <f>IF(AND(#REF!=1,OR(M41="verpl.",M41="ext. v.G")),1,0)</f>
        <v>#REF!</v>
      </c>
      <c r="AA41" t="e">
        <f>IF(AND(#REF!=1,OR(M41="verpl.",M41="ext. v.ZG")),1,0)</f>
        <v>#REF!</v>
      </c>
      <c r="AB41" t="e">
        <f>IF(AND(#REF!=1,M41="verpl."),1,0)</f>
        <v>#REF!</v>
      </c>
      <c r="AD41" t="e">
        <f>IF(AND(#REF!=1,M41="extra"),1,0)</f>
        <v>#REF!</v>
      </c>
      <c r="AE41" t="e">
        <f>IF(AND(#REF!=1,OR(M41="extra",M41="ext. v.G")),1,0)</f>
        <v>#REF!</v>
      </c>
      <c r="AF41" t="e">
        <f>IF(AND(#REF!=1,OR(M41="extra",M41="ext. v.ZG",M41="ext. v.G")),1,0)</f>
        <v>#REF!</v>
      </c>
      <c r="AG41" t="e">
        <f>IF(AND(#REF!=1,M41="extra"),1,0)</f>
        <v>#REF!</v>
      </c>
      <c r="AH41" t="e">
        <f>IF(AND(#REF!=1,OR(M41="extra",M41="ext. v.G")),1,0)</f>
        <v>#REF!</v>
      </c>
      <c r="AI41" t="e">
        <f>IF(AND(#REF!=1,OR(M41="extra",M41="ext. v.ZG",M41="ext. v.G")),1,0)</f>
        <v>#REF!</v>
      </c>
      <c r="AM41">
        <f t="shared" si="3"/>
        <v>0</v>
      </c>
      <c r="AN41">
        <f t="shared" si="4"/>
        <v>0</v>
      </c>
      <c r="AQ41">
        <f t="shared" si="5"/>
        <v>0</v>
      </c>
    </row>
    <row r="42" spans="1:43" ht="14.5" x14ac:dyDescent="0.35">
      <c r="A42" s="8" t="s">
        <v>146</v>
      </c>
      <c r="B42" s="98" t="s">
        <v>152</v>
      </c>
      <c r="C42" s="12" t="s">
        <v>153</v>
      </c>
      <c r="D42" s="23"/>
      <c r="E42" s="23">
        <v>1</v>
      </c>
      <c r="F42" s="23">
        <v>1</v>
      </c>
      <c r="G42" s="16" t="s">
        <v>38</v>
      </c>
      <c r="H42" s="34" t="s">
        <v>38</v>
      </c>
      <c r="I42" s="103" t="s">
        <v>152</v>
      </c>
      <c r="J42" s="12" t="s">
        <v>154</v>
      </c>
      <c r="K42" s="12"/>
      <c r="L42" s="234" t="s">
        <v>38</v>
      </c>
      <c r="M42" s="26" t="s">
        <v>38</v>
      </c>
      <c r="N42" s="26" t="s">
        <v>38</v>
      </c>
      <c r="O42" s="26"/>
      <c r="P42" s="37"/>
      <c r="Q42" s="37" t="s">
        <v>57</v>
      </c>
      <c r="W42" t="e">
        <f>IF(AND(#REF!=1,OR(M42="verpl.",M42="ext. v.G")),1,0)</f>
        <v>#REF!</v>
      </c>
      <c r="X42" t="e">
        <f>IF(AND(#REF!=1,OR(M42="verpl.",M42="ext. v.ZG")),1,0)</f>
        <v>#REF!</v>
      </c>
      <c r="Y42" t="e">
        <f>IF(AND(#REF!=1,M42="verpl."),1,0)</f>
        <v>#REF!</v>
      </c>
      <c r="Z42" t="e">
        <f>IF(AND(#REF!=1,OR(M42="verpl.",M42="ext. v.G")),1,0)</f>
        <v>#REF!</v>
      </c>
      <c r="AA42" t="e">
        <f>IF(AND(#REF!=1,OR(M42="verpl.",M42="ext. v.ZG")),1,0)</f>
        <v>#REF!</v>
      </c>
      <c r="AB42" t="e">
        <f>IF(AND(#REF!=1,M42="verpl."),1,0)</f>
        <v>#REF!</v>
      </c>
      <c r="AD42" t="e">
        <f>IF(AND(#REF!=1,M42="extra"),1,0)</f>
        <v>#REF!</v>
      </c>
      <c r="AE42" t="e">
        <f>IF(AND(#REF!=1,OR(M42="extra",M42="ext. v.G")),1,0)</f>
        <v>#REF!</v>
      </c>
      <c r="AF42" t="e">
        <f>IF(AND(#REF!=1,OR(M42="extra",M42="ext. v.ZG",M42="ext. v.G")),1,0)</f>
        <v>#REF!</v>
      </c>
      <c r="AG42" t="e">
        <f>IF(AND(#REF!=1,M42="extra"),1,0)</f>
        <v>#REF!</v>
      </c>
      <c r="AH42" t="e">
        <f>IF(AND(#REF!=1,OR(M42="extra",M42="ext. v.G")),1,0)</f>
        <v>#REF!</v>
      </c>
      <c r="AI42" t="e">
        <f>IF(AND(#REF!=1,OR(M42="extra",M42="ext. v.ZG",M42="ext. v.G")),1,0)</f>
        <v>#REF!</v>
      </c>
      <c r="AM42">
        <f t="shared" si="3"/>
        <v>0</v>
      </c>
      <c r="AN42">
        <f t="shared" si="4"/>
        <v>0</v>
      </c>
      <c r="AQ42">
        <f t="shared" si="5"/>
        <v>0</v>
      </c>
    </row>
    <row r="43" spans="1:43" ht="14.5" x14ac:dyDescent="0.35">
      <c r="A43" s="8" t="s">
        <v>146</v>
      </c>
      <c r="B43" s="98" t="s">
        <v>155</v>
      </c>
      <c r="C43" s="12" t="s">
        <v>156</v>
      </c>
      <c r="D43" s="23"/>
      <c r="E43" s="23"/>
      <c r="F43" s="23"/>
      <c r="G43" s="16" t="s">
        <v>38</v>
      </c>
      <c r="H43" s="34"/>
      <c r="I43" s="103" t="s">
        <v>155</v>
      </c>
      <c r="J43" s="12" t="s">
        <v>157</v>
      </c>
      <c r="K43" s="12"/>
      <c r="L43" s="234" t="s">
        <v>38</v>
      </c>
      <c r="M43" s="191" t="s">
        <v>78</v>
      </c>
      <c r="N43" s="191"/>
      <c r="O43" s="191"/>
      <c r="P43" s="37"/>
      <c r="Q43" s="37" t="s">
        <v>57</v>
      </c>
      <c r="W43" t="e">
        <f>IF(AND(#REF!=1,OR(M43="verpl.",M43="ext. v.G")),1,0)</f>
        <v>#REF!</v>
      </c>
      <c r="X43" t="e">
        <f>IF(AND(#REF!=1,OR(M43="verpl.",M43="ext. v.ZG")),1,0)</f>
        <v>#REF!</v>
      </c>
      <c r="Y43" t="e">
        <f>IF(AND(#REF!=1,M43="verpl."),1,0)</f>
        <v>#REF!</v>
      </c>
      <c r="Z43" t="e">
        <f>IF(AND(#REF!=1,OR(M43="verpl.",M43="ext. v.G")),1,0)</f>
        <v>#REF!</v>
      </c>
      <c r="AA43" t="e">
        <f>IF(AND(#REF!=1,OR(M43="verpl.",M43="ext. v.ZG")),1,0)</f>
        <v>#REF!</v>
      </c>
      <c r="AB43" t="e">
        <f>IF(AND(#REF!=1,M43="verpl."),1,0)</f>
        <v>#REF!</v>
      </c>
      <c r="AD43" t="e">
        <f>IF(AND(#REF!=1,M43="extra"),1,0)</f>
        <v>#REF!</v>
      </c>
      <c r="AE43" t="e">
        <f>IF(AND(#REF!=1,OR(M43="extra",M43="ext. v.G")),1,0)</f>
        <v>#REF!</v>
      </c>
      <c r="AF43" t="e">
        <f>IF(AND(#REF!=1,OR(M43="extra",M43="ext. v.ZG",M43="ext. v.G")),1,0)</f>
        <v>#REF!</v>
      </c>
      <c r="AG43" t="e">
        <f>IF(AND(#REF!=1,M43="extra"),1,0)</f>
        <v>#REF!</v>
      </c>
      <c r="AH43" t="e">
        <f>IF(AND(#REF!=1,OR(M43="extra",M43="ext. v.G")),1,0)</f>
        <v>#REF!</v>
      </c>
      <c r="AI43" t="e">
        <f>IF(AND(#REF!=1,OR(M43="extra",M43="ext. v.ZG",M43="ext. v.G")),1,0)</f>
        <v>#REF!</v>
      </c>
      <c r="AM43">
        <f t="shared" si="3"/>
        <v>0</v>
      </c>
      <c r="AN43">
        <f t="shared" si="4"/>
        <v>0</v>
      </c>
      <c r="AQ43">
        <f t="shared" si="5"/>
        <v>0</v>
      </c>
    </row>
    <row r="44" spans="1:43" ht="14.5" x14ac:dyDescent="0.35">
      <c r="A44" s="8" t="s">
        <v>146</v>
      </c>
      <c r="B44" s="98" t="s">
        <v>158</v>
      </c>
      <c r="C44" s="12" t="s">
        <v>159</v>
      </c>
      <c r="D44" s="21"/>
      <c r="E44" s="21"/>
      <c r="F44" s="21"/>
      <c r="G44" s="4" t="s">
        <v>61</v>
      </c>
      <c r="H44" s="34"/>
      <c r="I44" s="105" t="s">
        <v>103</v>
      </c>
      <c r="J44" s="39"/>
      <c r="K44" s="39"/>
      <c r="L44" s="231"/>
      <c r="M44" s="43"/>
      <c r="N44" s="43"/>
      <c r="O44" s="43"/>
      <c r="P44" s="37"/>
      <c r="W44" t="e">
        <f>IF(AND(#REF!=1,OR(M44="verpl.",M44="ext. v.G")),1,0)</f>
        <v>#REF!</v>
      </c>
      <c r="X44" t="e">
        <f>IF(AND(#REF!=1,OR(M44="verpl.",M44="ext. v.ZG")),1,0)</f>
        <v>#REF!</v>
      </c>
      <c r="Y44" t="e">
        <f>IF(AND(#REF!=1,M44="verpl."),1,0)</f>
        <v>#REF!</v>
      </c>
      <c r="Z44" t="e">
        <f>IF(AND(#REF!=1,OR(M44="verpl.",M44="ext. v.G")),1,0)</f>
        <v>#REF!</v>
      </c>
      <c r="AA44" t="e">
        <f>IF(AND(#REF!=1,OR(M44="verpl.",M44="ext. v.ZG")),1,0)</f>
        <v>#REF!</v>
      </c>
      <c r="AB44" t="e">
        <f>IF(AND(#REF!=1,M44="verpl."),1,0)</f>
        <v>#REF!</v>
      </c>
      <c r="AD44" t="e">
        <f>IF(AND(#REF!=1,M44="extra"),1,0)</f>
        <v>#REF!</v>
      </c>
      <c r="AE44" t="e">
        <f>IF(AND(#REF!=1,OR(M44="extra",M44="ext. v.G")),1,0)</f>
        <v>#REF!</v>
      </c>
      <c r="AF44" t="e">
        <f>IF(AND(#REF!=1,OR(M44="extra",M44="ext. v.ZG",M44="ext. v.G")),1,0)</f>
        <v>#REF!</v>
      </c>
      <c r="AG44" t="e">
        <f>IF(AND(#REF!=1,M44="extra"),1,0)</f>
        <v>#REF!</v>
      </c>
      <c r="AH44" t="e">
        <f>IF(AND(#REF!=1,OR(M44="extra",M44="ext. v.G")),1,0)</f>
        <v>#REF!</v>
      </c>
      <c r="AI44" t="e">
        <f>IF(AND(#REF!=1,OR(M44="extra",M44="ext. v.ZG",M44="ext. v.G")),1,0)</f>
        <v>#REF!</v>
      </c>
      <c r="AM44">
        <f t="shared" si="3"/>
        <v>0</v>
      </c>
      <c r="AN44">
        <f t="shared" si="4"/>
        <v>0</v>
      </c>
      <c r="AQ44">
        <f t="shared" si="5"/>
        <v>0</v>
      </c>
    </row>
    <row r="45" spans="1:43" thickBot="1" x14ac:dyDescent="0.4">
      <c r="A45" s="89" t="s">
        <v>146</v>
      </c>
      <c r="B45" s="98" t="s">
        <v>160</v>
      </c>
      <c r="C45" s="12" t="s">
        <v>161</v>
      </c>
      <c r="D45" s="23"/>
      <c r="E45" s="23"/>
      <c r="F45" s="23"/>
      <c r="G45" s="4" t="s">
        <v>61</v>
      </c>
      <c r="H45" s="32" t="s">
        <v>61</v>
      </c>
      <c r="I45" s="103" t="s">
        <v>158</v>
      </c>
      <c r="J45" s="12" t="s">
        <v>162</v>
      </c>
      <c r="K45" s="12"/>
      <c r="L45" s="227" t="s">
        <v>61</v>
      </c>
      <c r="M45" s="29" t="s">
        <v>61</v>
      </c>
      <c r="N45" s="29"/>
      <c r="O45" s="29"/>
      <c r="P45" s="37"/>
      <c r="Q45" s="37" t="s">
        <v>57</v>
      </c>
      <c r="W45" t="e">
        <f>IF(AND(#REF!=1,OR(M45="verpl.",M45="ext. v.G")),1,0)</f>
        <v>#REF!</v>
      </c>
      <c r="X45" t="e">
        <f>IF(AND(#REF!=1,OR(M45="verpl.",M45="ext. v.ZG")),1,0)</f>
        <v>#REF!</v>
      </c>
      <c r="Y45" t="e">
        <f>IF(AND(#REF!=1,M45="verpl."),1,0)</f>
        <v>#REF!</v>
      </c>
      <c r="Z45" t="e">
        <f>IF(AND(#REF!=1,OR(M45="verpl.",M45="ext. v.G")),1,0)</f>
        <v>#REF!</v>
      </c>
      <c r="AA45" t="e">
        <f>IF(AND(#REF!=1,OR(M45="verpl.",M45="ext. v.ZG")),1,0)</f>
        <v>#REF!</v>
      </c>
      <c r="AB45" t="e">
        <f>IF(AND(#REF!=1,M45="verpl."),1,0)</f>
        <v>#REF!</v>
      </c>
      <c r="AD45" t="e">
        <f>IF(AND(#REF!=1,M45="extra"),1,0)</f>
        <v>#REF!</v>
      </c>
      <c r="AE45" t="e">
        <f>IF(AND(#REF!=1,OR(M45="extra",M45="ext. v.G")),1,0)</f>
        <v>#REF!</v>
      </c>
      <c r="AF45" t="e">
        <f>IF(AND(#REF!=1,OR(M45="extra",M45="ext. v.ZG",M45="ext. v.G")),1,0)</f>
        <v>#REF!</v>
      </c>
      <c r="AG45" t="e">
        <f>IF(AND(#REF!=1,M45="extra"),1,0)</f>
        <v>#REF!</v>
      </c>
      <c r="AH45" t="e">
        <f>IF(AND(#REF!=1,OR(M45="extra",M45="ext. v.G")),1,0)</f>
        <v>#REF!</v>
      </c>
      <c r="AI45" t="e">
        <f>IF(AND(#REF!=1,OR(M45="extra",M45="ext. v.ZG",M45="ext. v.G")),1,0)</f>
        <v>#REF!</v>
      </c>
      <c r="AM45">
        <f t="shared" si="3"/>
        <v>0</v>
      </c>
      <c r="AN45">
        <f t="shared" si="4"/>
        <v>0</v>
      </c>
      <c r="AQ45">
        <f t="shared" si="5"/>
        <v>1</v>
      </c>
    </row>
    <row r="46" spans="1:43" ht="14.5" x14ac:dyDescent="0.35">
      <c r="A46" s="68" t="s">
        <v>163</v>
      </c>
      <c r="B46" s="97" t="s">
        <v>164</v>
      </c>
      <c r="C46" s="7" t="s">
        <v>165</v>
      </c>
      <c r="D46" s="24"/>
      <c r="E46" s="24">
        <v>1</v>
      </c>
      <c r="F46" s="24">
        <v>1</v>
      </c>
      <c r="G46" s="15" t="s">
        <v>38</v>
      </c>
      <c r="H46" s="33" t="s">
        <v>38</v>
      </c>
      <c r="I46" s="97" t="s">
        <v>164</v>
      </c>
      <c r="J46" s="7" t="s">
        <v>165</v>
      </c>
      <c r="K46" s="7"/>
      <c r="L46" s="235" t="s">
        <v>38</v>
      </c>
      <c r="M46" s="33" t="s">
        <v>38</v>
      </c>
      <c r="N46" s="33" t="s">
        <v>38</v>
      </c>
      <c r="O46" s="33"/>
      <c r="P46" s="50"/>
      <c r="Q46" s="50" t="s">
        <v>57</v>
      </c>
      <c r="W46" t="e">
        <f>IF(AND(#REF!=1,OR(M46="verpl.",M46="ext. v.G")),1,0)</f>
        <v>#REF!</v>
      </c>
      <c r="X46" t="e">
        <f>IF(AND(#REF!=1,OR(M46="verpl.",M46="ext. v.ZG")),1,0)</f>
        <v>#REF!</v>
      </c>
      <c r="Y46" t="e">
        <f>IF(AND(#REF!=1,M46="verpl."),1,0)</f>
        <v>#REF!</v>
      </c>
      <c r="Z46" t="e">
        <f>IF(AND(#REF!=1,OR(M46="verpl.",M46="ext. v.G")),1,0)</f>
        <v>#REF!</v>
      </c>
      <c r="AA46" t="e">
        <f>IF(AND(#REF!=1,OR(M46="verpl.",M46="ext. v.ZG")),1,0)</f>
        <v>#REF!</v>
      </c>
      <c r="AB46" t="e">
        <f>IF(AND(#REF!=1,M46="verpl."),1,0)</f>
        <v>#REF!</v>
      </c>
      <c r="AD46" t="e">
        <f>IF(AND(#REF!=1,M46="extra"),1,0)</f>
        <v>#REF!</v>
      </c>
      <c r="AE46" t="e">
        <f>IF(AND(#REF!=1,OR(M46="extra",M46="ext. v.G")),1,0)</f>
        <v>#REF!</v>
      </c>
      <c r="AF46" t="e">
        <f>IF(AND(#REF!=1,OR(M46="extra",M46="ext. v.ZG",M46="ext. v.G")),1,0)</f>
        <v>#REF!</v>
      </c>
      <c r="AG46" t="e">
        <f>IF(AND(#REF!=1,M46="extra"),1,0)</f>
        <v>#REF!</v>
      </c>
      <c r="AH46" t="e">
        <f>IF(AND(#REF!=1,OR(M46="extra",M46="ext. v.G")),1,0)</f>
        <v>#REF!</v>
      </c>
      <c r="AI46" t="e">
        <f>IF(AND(#REF!=1,OR(M46="extra",M46="ext. v.ZG",M46="ext. v.G")),1,0)</f>
        <v>#REF!</v>
      </c>
      <c r="AM46">
        <f t="shared" si="3"/>
        <v>0</v>
      </c>
      <c r="AN46">
        <f t="shared" si="4"/>
        <v>0</v>
      </c>
      <c r="AQ46">
        <f t="shared" si="5"/>
        <v>0</v>
      </c>
    </row>
    <row r="47" spans="1:43" ht="14.5" x14ac:dyDescent="0.35">
      <c r="A47" s="8" t="s">
        <v>163</v>
      </c>
      <c r="B47" s="98" t="s">
        <v>166</v>
      </c>
      <c r="C47" s="2" t="s">
        <v>167</v>
      </c>
      <c r="D47" s="21"/>
      <c r="E47" s="21">
        <v>1</v>
      </c>
      <c r="F47" s="21">
        <v>1</v>
      </c>
      <c r="G47" s="3" t="s">
        <v>38</v>
      </c>
      <c r="H47" s="26" t="s">
        <v>38</v>
      </c>
      <c r="I47" s="98" t="s">
        <v>166</v>
      </c>
      <c r="J47" s="2" t="s">
        <v>168</v>
      </c>
      <c r="K47" s="2"/>
      <c r="L47" s="226" t="s">
        <v>38</v>
      </c>
      <c r="M47" s="26" t="s">
        <v>38</v>
      </c>
      <c r="N47" s="26" t="s">
        <v>38</v>
      </c>
      <c r="O47" s="26"/>
      <c r="P47" s="50"/>
      <c r="Q47" s="50" t="s">
        <v>57</v>
      </c>
      <c r="W47" t="e">
        <f>IF(AND(#REF!=1,OR(M47="verpl.",M47="ext. v.G")),1,0)</f>
        <v>#REF!</v>
      </c>
      <c r="X47" t="e">
        <f>IF(AND(#REF!=1,OR(M47="verpl.",M47="ext. v.ZG")),1,0)</f>
        <v>#REF!</v>
      </c>
      <c r="Y47" t="e">
        <f>IF(AND(#REF!=1,M47="verpl."),1,0)</f>
        <v>#REF!</v>
      </c>
      <c r="Z47" t="e">
        <f>IF(AND(#REF!=1,OR(M47="verpl.",M47="ext. v.G")),1,0)</f>
        <v>#REF!</v>
      </c>
      <c r="AA47" t="e">
        <f>IF(AND(#REF!=1,OR(M47="verpl.",M47="ext. v.ZG")),1,0)</f>
        <v>#REF!</v>
      </c>
      <c r="AB47" t="e">
        <f>IF(AND(#REF!=1,M47="verpl."),1,0)</f>
        <v>#REF!</v>
      </c>
      <c r="AD47" t="e">
        <f>IF(AND(#REF!=1,M47="extra"),1,0)</f>
        <v>#REF!</v>
      </c>
      <c r="AE47" t="e">
        <f>IF(AND(#REF!=1,OR(M47="extra",M47="ext. v.G")),1,0)</f>
        <v>#REF!</v>
      </c>
      <c r="AF47" t="e">
        <f>IF(AND(#REF!=1,OR(M47="extra",M47="ext. v.ZG",M47="ext. v.G")),1,0)</f>
        <v>#REF!</v>
      </c>
      <c r="AG47" t="e">
        <f>IF(AND(#REF!=1,M47="extra"),1,0)</f>
        <v>#REF!</v>
      </c>
      <c r="AH47" t="e">
        <f>IF(AND(#REF!=1,OR(M47="extra",M47="ext. v.G")),1,0)</f>
        <v>#REF!</v>
      </c>
      <c r="AI47" t="e">
        <f>IF(AND(#REF!=1,OR(M47="extra",M47="ext. v.ZG",M47="ext. v.G")),1,0)</f>
        <v>#REF!</v>
      </c>
      <c r="AM47">
        <f t="shared" si="3"/>
        <v>0</v>
      </c>
      <c r="AN47">
        <f t="shared" si="4"/>
        <v>0</v>
      </c>
      <c r="AQ47">
        <f t="shared" si="5"/>
        <v>0</v>
      </c>
    </row>
    <row r="48" spans="1:43" ht="14.5" x14ac:dyDescent="0.35">
      <c r="A48" s="8" t="s">
        <v>163</v>
      </c>
      <c r="B48" s="98" t="s">
        <v>169</v>
      </c>
      <c r="C48" s="2" t="s">
        <v>170</v>
      </c>
      <c r="D48" s="21"/>
      <c r="E48" s="21"/>
      <c r="F48" s="21"/>
      <c r="G48" s="3" t="s">
        <v>61</v>
      </c>
      <c r="H48" s="26" t="s">
        <v>61</v>
      </c>
      <c r="I48" s="98" t="s">
        <v>169</v>
      </c>
      <c r="J48" s="2" t="s">
        <v>171</v>
      </c>
      <c r="K48" s="2"/>
      <c r="L48" s="227" t="s">
        <v>61</v>
      </c>
      <c r="M48" s="27" t="s">
        <v>61</v>
      </c>
      <c r="N48" s="27"/>
      <c r="O48" s="27"/>
      <c r="P48" s="50"/>
      <c r="Q48" s="50" t="s">
        <v>40</v>
      </c>
      <c r="R48" s="19" t="s">
        <v>172</v>
      </c>
      <c r="W48" t="e">
        <f>IF(AND(#REF!=1,OR(M48="verpl.",M48="ext. v.G")),1,0)</f>
        <v>#REF!</v>
      </c>
      <c r="X48" t="e">
        <f>IF(AND(#REF!=1,OR(M48="verpl.",M48="ext. v.ZG")),1,0)</f>
        <v>#REF!</v>
      </c>
      <c r="Y48" t="e">
        <f>IF(AND(#REF!=1,M48="verpl."),1,0)</f>
        <v>#REF!</v>
      </c>
      <c r="Z48" t="e">
        <f>IF(AND(#REF!=1,OR(M48="verpl.",M48="ext. v.G")),1,0)</f>
        <v>#REF!</v>
      </c>
      <c r="AA48" t="e">
        <f>IF(AND(#REF!=1,OR(M48="verpl.",M48="ext. v.ZG")),1,0)</f>
        <v>#REF!</v>
      </c>
      <c r="AB48" t="e">
        <f>IF(AND(#REF!=1,M48="verpl."),1,0)</f>
        <v>#REF!</v>
      </c>
      <c r="AD48" t="e">
        <f>IF(AND(#REF!=1,M48="extra"),1,0)</f>
        <v>#REF!</v>
      </c>
      <c r="AE48" t="e">
        <f>IF(AND(#REF!=1,OR(M48="extra",M48="ext. v.G")),1,0)</f>
        <v>#REF!</v>
      </c>
      <c r="AF48" t="e">
        <f>IF(AND(#REF!=1,OR(M48="extra",M48="ext. v.ZG",M48="ext. v.G")),1,0)</f>
        <v>#REF!</v>
      </c>
      <c r="AG48" t="e">
        <f>IF(AND(#REF!=1,M48="extra"),1,0)</f>
        <v>#REF!</v>
      </c>
      <c r="AH48" t="e">
        <f>IF(AND(#REF!=1,OR(M48="extra",M48="ext. v.G")),1,0)</f>
        <v>#REF!</v>
      </c>
      <c r="AI48" t="e">
        <f>IF(AND(#REF!=1,OR(M48="extra",M48="ext. v.ZG",M48="ext. v.G")),1,0)</f>
        <v>#REF!</v>
      </c>
      <c r="AM48">
        <f t="shared" si="3"/>
        <v>0</v>
      </c>
      <c r="AN48">
        <f t="shared" si="4"/>
        <v>0</v>
      </c>
      <c r="AQ48">
        <f t="shared" si="5"/>
        <v>1</v>
      </c>
    </row>
    <row r="49" spans="1:43" ht="14.5" x14ac:dyDescent="0.35">
      <c r="A49" s="8" t="s">
        <v>163</v>
      </c>
      <c r="B49" s="98" t="s">
        <v>173</v>
      </c>
      <c r="C49" s="2" t="s">
        <v>174</v>
      </c>
      <c r="D49" s="21"/>
      <c r="E49" s="21">
        <v>1</v>
      </c>
      <c r="F49" s="21">
        <v>1</v>
      </c>
      <c r="G49" s="3" t="s">
        <v>38</v>
      </c>
      <c r="H49" s="26" t="s">
        <v>38</v>
      </c>
      <c r="I49" s="101" t="s">
        <v>173</v>
      </c>
      <c r="J49" s="2" t="s">
        <v>174</v>
      </c>
      <c r="K49" s="2"/>
      <c r="L49" s="226" t="s">
        <v>38</v>
      </c>
      <c r="M49" s="26" t="s">
        <v>38</v>
      </c>
      <c r="N49" s="26" t="s">
        <v>38</v>
      </c>
      <c r="O49" s="26"/>
      <c r="P49" s="50"/>
      <c r="Q49" s="50" t="s">
        <v>57</v>
      </c>
      <c r="W49" t="e">
        <f>IF(AND(#REF!=1,OR(M49="verpl.",M49="ext. v.G")),1,0)</f>
        <v>#REF!</v>
      </c>
      <c r="X49" t="e">
        <f>IF(AND(#REF!=1,OR(M49="verpl.",M49="ext. v.ZG")),1,0)</f>
        <v>#REF!</v>
      </c>
      <c r="Y49" t="e">
        <f>IF(AND(#REF!=1,M49="verpl."),1,0)</f>
        <v>#REF!</v>
      </c>
      <c r="Z49" t="e">
        <f>IF(AND(#REF!=1,OR(M49="verpl.",M49="ext. v.G")),1,0)</f>
        <v>#REF!</v>
      </c>
      <c r="AA49" t="e">
        <f>IF(AND(#REF!=1,OR(M49="verpl.",M49="ext. v.ZG")),1,0)</f>
        <v>#REF!</v>
      </c>
      <c r="AB49" t="e">
        <f>IF(AND(#REF!=1,M49="verpl."),1,0)</f>
        <v>#REF!</v>
      </c>
      <c r="AD49" t="e">
        <f>IF(AND(#REF!=1,M49="extra"),1,0)</f>
        <v>#REF!</v>
      </c>
      <c r="AE49" t="e">
        <f>IF(AND(#REF!=1,OR(M49="extra",M49="ext. v.G")),1,0)</f>
        <v>#REF!</v>
      </c>
      <c r="AF49" t="e">
        <f>IF(AND(#REF!=1,OR(M49="extra",M49="ext. v.ZG",M49="ext. v.G")),1,0)</f>
        <v>#REF!</v>
      </c>
      <c r="AG49" t="e">
        <f>IF(AND(#REF!=1,M49="extra"),1,0)</f>
        <v>#REF!</v>
      </c>
      <c r="AH49" t="e">
        <f>IF(AND(#REF!=1,OR(M49="extra",M49="ext. v.G")),1,0)</f>
        <v>#REF!</v>
      </c>
      <c r="AI49" t="e">
        <f>IF(AND(#REF!=1,OR(M49="extra",M49="ext. v.ZG",M49="ext. v.G")),1,0)</f>
        <v>#REF!</v>
      </c>
      <c r="AM49">
        <f t="shared" si="3"/>
        <v>0</v>
      </c>
      <c r="AN49">
        <f t="shared" si="4"/>
        <v>0</v>
      </c>
      <c r="AQ49">
        <f t="shared" si="5"/>
        <v>0</v>
      </c>
    </row>
    <row r="50" spans="1:43" ht="14.5" x14ac:dyDescent="0.35">
      <c r="A50" s="8" t="s">
        <v>163</v>
      </c>
      <c r="B50" s="98" t="s">
        <v>175</v>
      </c>
      <c r="C50" s="2" t="s">
        <v>176</v>
      </c>
      <c r="D50" s="21"/>
      <c r="E50" s="21">
        <v>1</v>
      </c>
      <c r="F50" s="21"/>
      <c r="G50" s="3" t="s">
        <v>38</v>
      </c>
      <c r="H50" s="26" t="s">
        <v>38</v>
      </c>
      <c r="I50" s="98" t="s">
        <v>175</v>
      </c>
      <c r="J50" s="2" t="s">
        <v>177</v>
      </c>
      <c r="K50" s="2"/>
      <c r="L50" s="226" t="s">
        <v>38</v>
      </c>
      <c r="M50" s="26" t="s">
        <v>38</v>
      </c>
      <c r="N50" s="26"/>
      <c r="O50" s="26"/>
      <c r="P50" s="50"/>
      <c r="Q50" s="50" t="s">
        <v>57</v>
      </c>
      <c r="W50" t="e">
        <f>IF(AND(#REF!=1,OR(M50="verpl.",M50="ext. v.G")),1,0)</f>
        <v>#REF!</v>
      </c>
      <c r="X50" t="e">
        <f>IF(AND(#REF!=1,OR(M50="verpl.",M50="ext. v.ZG")),1,0)</f>
        <v>#REF!</v>
      </c>
      <c r="Y50" t="e">
        <f>IF(AND(#REF!=1,M50="verpl."),1,0)</f>
        <v>#REF!</v>
      </c>
      <c r="Z50" t="e">
        <f>IF(AND(#REF!=1,OR(M50="verpl.",M50="ext. v.G")),1,0)</f>
        <v>#REF!</v>
      </c>
      <c r="AA50" t="e">
        <f>IF(AND(#REF!=1,OR(M50="verpl.",M50="ext. v.ZG")),1,0)</f>
        <v>#REF!</v>
      </c>
      <c r="AB50" t="e">
        <f>IF(AND(#REF!=1,M50="verpl."),1,0)</f>
        <v>#REF!</v>
      </c>
      <c r="AD50" t="e">
        <f>IF(AND(#REF!=1,M50="extra"),1,0)</f>
        <v>#REF!</v>
      </c>
      <c r="AE50" t="e">
        <f>IF(AND(#REF!=1,OR(M50="extra",M50="ext. v.G")),1,0)</f>
        <v>#REF!</v>
      </c>
      <c r="AF50" t="e">
        <f>IF(AND(#REF!=1,OR(M50="extra",M50="ext. v.ZG",M50="ext. v.G")),1,0)</f>
        <v>#REF!</v>
      </c>
      <c r="AG50" t="e">
        <f>IF(AND(#REF!=1,M50="extra"),1,0)</f>
        <v>#REF!</v>
      </c>
      <c r="AH50" t="e">
        <f>IF(AND(#REF!=1,OR(M50="extra",M50="ext. v.G")),1,0)</f>
        <v>#REF!</v>
      </c>
      <c r="AI50" t="e">
        <f>IF(AND(#REF!=1,OR(M50="extra",M50="ext. v.ZG",M50="ext. v.G")),1,0)</f>
        <v>#REF!</v>
      </c>
      <c r="AM50">
        <f t="shared" si="3"/>
        <v>0</v>
      </c>
      <c r="AN50">
        <f t="shared" si="4"/>
        <v>0</v>
      </c>
      <c r="AQ50">
        <f t="shared" si="5"/>
        <v>0</v>
      </c>
    </row>
    <row r="51" spans="1:43" ht="14.5" x14ac:dyDescent="0.35">
      <c r="A51" s="106"/>
      <c r="B51" s="107"/>
      <c r="C51" s="90"/>
      <c r="D51" s="59"/>
      <c r="E51" s="59"/>
      <c r="F51" s="59"/>
      <c r="G51" s="91"/>
      <c r="H51" s="92"/>
      <c r="I51" s="98" t="s">
        <v>178</v>
      </c>
      <c r="J51" s="2" t="s">
        <v>179</v>
      </c>
      <c r="K51" s="2"/>
      <c r="L51" s="226" t="s">
        <v>38</v>
      </c>
      <c r="M51" s="26" t="s">
        <v>38</v>
      </c>
      <c r="N51" s="34"/>
      <c r="O51" s="34"/>
      <c r="P51" s="50"/>
      <c r="Q51" s="50" t="s">
        <v>44</v>
      </c>
    </row>
    <row r="52" spans="1:43" thickBot="1" x14ac:dyDescent="0.4">
      <c r="A52" s="111"/>
      <c r="B52" s="112"/>
      <c r="C52" s="113"/>
      <c r="D52" s="140"/>
      <c r="E52" s="140"/>
      <c r="F52" s="140"/>
      <c r="G52" s="114"/>
      <c r="H52" s="115"/>
      <c r="I52" s="104" t="s">
        <v>180</v>
      </c>
      <c r="J52" s="84" t="s">
        <v>181</v>
      </c>
      <c r="K52" s="84"/>
      <c r="L52" s="290" t="s">
        <v>78</v>
      </c>
      <c r="M52" s="229" t="s">
        <v>61</v>
      </c>
      <c r="N52" s="79"/>
      <c r="O52" s="88"/>
      <c r="P52" s="51"/>
      <c r="Q52" s="51" t="s">
        <v>44</v>
      </c>
      <c r="W52" t="e">
        <f>IF(AND(#REF!=1,OR(M52="verpl.",M52="ext. v.G")),1,0)</f>
        <v>#REF!</v>
      </c>
      <c r="X52" t="e">
        <f>IF(AND(#REF!=1,OR(M52="verpl.",M52="ext. v.ZG")),1,0)</f>
        <v>#REF!</v>
      </c>
      <c r="Y52" t="e">
        <f>IF(AND(#REF!=1,M52="verpl."),1,0)</f>
        <v>#REF!</v>
      </c>
      <c r="Z52" t="e">
        <f>IF(AND(#REF!=1,OR(M52="verpl.",M52="ext. v.G")),1,0)</f>
        <v>#REF!</v>
      </c>
      <c r="AA52" t="e">
        <f>IF(AND(#REF!=1,OR(M52="verpl.",M52="ext. v.ZG")),1,0)</f>
        <v>#REF!</v>
      </c>
      <c r="AB52" t="e">
        <f>IF(AND(#REF!=1,M52="verpl."),1,0)</f>
        <v>#REF!</v>
      </c>
      <c r="AD52" t="e">
        <f>IF(AND(#REF!=1,M52="extra"),1,0)</f>
        <v>#REF!</v>
      </c>
      <c r="AE52" t="e">
        <f>IF(AND(#REF!=1,OR(M52="extra",M52="ext. v.G")),1,0)</f>
        <v>#REF!</v>
      </c>
      <c r="AF52" t="e">
        <f>IF(AND(#REF!=1,OR(M52="extra",M52="ext. v.ZG",M52="ext. v.G")),1,0)</f>
        <v>#REF!</v>
      </c>
      <c r="AG52" t="e">
        <f>IF(AND(#REF!=1,M52="extra"),1,0)</f>
        <v>#REF!</v>
      </c>
      <c r="AH52" t="e">
        <f>IF(AND(#REF!=1,OR(M52="extra",M52="ext. v.G")),1,0)</f>
        <v>#REF!</v>
      </c>
      <c r="AI52" t="e">
        <f>IF(AND(#REF!=1,OR(M52="extra",M52="ext. v.ZG",M52="ext. v.G")),1,0)</f>
        <v>#REF!</v>
      </c>
      <c r="AM52">
        <f t="shared" si="3"/>
        <v>0</v>
      </c>
      <c r="AN52">
        <f t="shared" si="4"/>
        <v>0</v>
      </c>
      <c r="AQ52">
        <f t="shared" si="5"/>
        <v>0</v>
      </c>
    </row>
    <row r="53" spans="1:43" ht="14.5" x14ac:dyDescent="0.35">
      <c r="A53" s="106"/>
      <c r="B53" s="107"/>
      <c r="C53" s="90"/>
      <c r="D53" s="59"/>
      <c r="E53" s="59"/>
      <c r="F53" s="59"/>
      <c r="G53" s="91"/>
      <c r="H53" s="92"/>
      <c r="I53" s="102" t="s">
        <v>182</v>
      </c>
      <c r="J53" s="69" t="s">
        <v>183</v>
      </c>
      <c r="K53" s="69"/>
      <c r="L53" s="232" t="s">
        <v>38</v>
      </c>
      <c r="M53" s="30" t="s">
        <v>38</v>
      </c>
      <c r="N53" s="30"/>
      <c r="O53" s="26"/>
      <c r="P53" s="51"/>
      <c r="Q53" s="51" t="s">
        <v>184</v>
      </c>
      <c r="R53" s="19" t="s">
        <v>185</v>
      </c>
      <c r="W53" t="e">
        <f>IF(AND(#REF!=1,OR(M53="verpl.",M53="ext. v.G")),1,0)</f>
        <v>#REF!</v>
      </c>
      <c r="X53" t="e">
        <f>IF(AND(#REF!=1,OR(M53="verpl.",M53="ext. v.ZG")),1,0)</f>
        <v>#REF!</v>
      </c>
      <c r="Y53" t="e">
        <f>IF(AND(#REF!=1,M53="verpl."),1,0)</f>
        <v>#REF!</v>
      </c>
      <c r="Z53" t="e">
        <f>IF(AND(#REF!=1,OR(M53="verpl.",M53="ext. v.G")),1,0)</f>
        <v>#REF!</v>
      </c>
      <c r="AA53" t="e">
        <f>IF(AND(#REF!=1,OR(M53="verpl.",M53="ext. v.ZG")),1,0)</f>
        <v>#REF!</v>
      </c>
      <c r="AB53" t="e">
        <f>IF(AND(#REF!=1,M53="verpl."),1,0)</f>
        <v>#REF!</v>
      </c>
      <c r="AD53" t="e">
        <f>IF(AND(#REF!=1,M53="extra"),1,0)</f>
        <v>#REF!</v>
      </c>
      <c r="AE53" t="e">
        <f>IF(AND(#REF!=1,OR(M53="extra",M53="ext. v.G")),1,0)</f>
        <v>#REF!</v>
      </c>
      <c r="AF53" t="e">
        <f>IF(AND(#REF!=1,OR(M53="extra",M53="ext. v.ZG",M53="ext. v.G")),1,0)</f>
        <v>#REF!</v>
      </c>
      <c r="AG53" t="e">
        <f>IF(AND(#REF!=1,M53="extra"),1,0)</f>
        <v>#REF!</v>
      </c>
      <c r="AH53" t="e">
        <f>IF(AND(#REF!=1,OR(M53="extra",M53="ext. v.G")),1,0)</f>
        <v>#REF!</v>
      </c>
      <c r="AI53" t="e">
        <f>IF(AND(#REF!=1,OR(M53="extra",M53="ext. v.ZG",M53="ext. v.G")),1,0)</f>
        <v>#REF!</v>
      </c>
      <c r="AM53">
        <f t="shared" si="3"/>
        <v>0</v>
      </c>
      <c r="AN53">
        <f t="shared" si="4"/>
        <v>0</v>
      </c>
      <c r="AQ53">
        <f t="shared" si="5"/>
        <v>0</v>
      </c>
    </row>
    <row r="54" spans="1:43" ht="14.5" x14ac:dyDescent="0.35">
      <c r="A54" s="68" t="s">
        <v>186</v>
      </c>
      <c r="B54" s="99" t="s">
        <v>182</v>
      </c>
      <c r="C54" s="69" t="s">
        <v>187</v>
      </c>
      <c r="D54" s="76"/>
      <c r="E54" s="76">
        <v>1</v>
      </c>
      <c r="F54" s="76">
        <v>1</v>
      </c>
      <c r="G54" s="10" t="s">
        <v>38</v>
      </c>
      <c r="H54" s="30" t="s">
        <v>38</v>
      </c>
      <c r="I54" s="102" t="s">
        <v>188</v>
      </c>
      <c r="J54" s="69" t="s">
        <v>187</v>
      </c>
      <c r="K54" s="69"/>
      <c r="L54" s="226" t="s">
        <v>38</v>
      </c>
      <c r="M54" s="26" t="s">
        <v>38</v>
      </c>
      <c r="N54" s="26" t="s">
        <v>38</v>
      </c>
      <c r="O54" s="26" t="s">
        <v>38</v>
      </c>
      <c r="P54" s="37"/>
      <c r="Q54" s="37" t="s">
        <v>57</v>
      </c>
      <c r="W54" t="e">
        <f>IF(AND(#REF!=1,OR(M54="verpl.",M54="ext. v.G")),1,0)</f>
        <v>#REF!</v>
      </c>
      <c r="X54" t="e">
        <f>IF(AND(#REF!=1,OR(M54="verpl.",M54="ext. v.ZG")),1,0)</f>
        <v>#REF!</v>
      </c>
      <c r="Y54" t="e">
        <f>IF(AND(#REF!=1,M54="verpl."),1,0)</f>
        <v>#REF!</v>
      </c>
      <c r="Z54" t="e">
        <f>IF(AND(#REF!=1,OR(M54="verpl.",M54="ext. v.G")),1,0)</f>
        <v>#REF!</v>
      </c>
      <c r="AA54" t="e">
        <f>IF(AND(#REF!=1,OR(M54="verpl.",M54="ext. v.ZG")),1,0)</f>
        <v>#REF!</v>
      </c>
      <c r="AB54" t="e">
        <f>IF(AND(#REF!=1,M54="verpl."),1,0)</f>
        <v>#REF!</v>
      </c>
      <c r="AD54" t="e">
        <f>IF(AND(#REF!=1,M54="extra"),1,0)</f>
        <v>#REF!</v>
      </c>
      <c r="AE54" t="e">
        <f>IF(AND(#REF!=1,OR(M54="extra",M54="ext. v.G")),1,0)</f>
        <v>#REF!</v>
      </c>
      <c r="AF54" t="e">
        <f>IF(AND(#REF!=1,OR(M54="extra",M54="ext. v.ZG",M54="ext. v.G")),1,0)</f>
        <v>#REF!</v>
      </c>
      <c r="AG54" t="e">
        <f>IF(AND(#REF!=1,M54="extra"),1,0)</f>
        <v>#REF!</v>
      </c>
      <c r="AH54" t="e">
        <f>IF(AND(#REF!=1,OR(M54="extra",M54="ext. v.G")),1,0)</f>
        <v>#REF!</v>
      </c>
      <c r="AI54" t="e">
        <f>IF(AND(#REF!=1,OR(M54="extra",M54="ext. v.ZG",M54="ext. v.G")),1,0)</f>
        <v>#REF!</v>
      </c>
      <c r="AM54">
        <f t="shared" si="3"/>
        <v>0</v>
      </c>
      <c r="AN54">
        <f t="shared" si="4"/>
        <v>0</v>
      </c>
      <c r="AQ54">
        <f t="shared" si="5"/>
        <v>0</v>
      </c>
    </row>
    <row r="55" spans="1:43" ht="14.5" x14ac:dyDescent="0.35">
      <c r="A55" s="8" t="s">
        <v>186</v>
      </c>
      <c r="B55" s="98" t="s">
        <v>188</v>
      </c>
      <c r="C55" s="2" t="s">
        <v>189</v>
      </c>
      <c r="D55" s="21"/>
      <c r="E55" s="21">
        <v>1</v>
      </c>
      <c r="F55" s="21"/>
      <c r="G55" s="4" t="s">
        <v>61</v>
      </c>
      <c r="H55" s="27" t="s">
        <v>61</v>
      </c>
      <c r="I55" s="103" t="s">
        <v>190</v>
      </c>
      <c r="J55" s="2" t="s">
        <v>189</v>
      </c>
      <c r="K55" s="2"/>
      <c r="L55" s="227" t="s">
        <v>79</v>
      </c>
      <c r="M55" s="27" t="s">
        <v>79</v>
      </c>
      <c r="N55" s="27" t="s">
        <v>79</v>
      </c>
      <c r="O55" s="27"/>
      <c r="P55" s="37"/>
      <c r="Q55" s="37" t="s">
        <v>48</v>
      </c>
      <c r="R55" s="19" t="s">
        <v>191</v>
      </c>
      <c r="W55" t="e">
        <f>IF(AND(#REF!=1,OR(M55="verpl.",M55="ext. v.G")),1,0)</f>
        <v>#REF!</v>
      </c>
      <c r="X55" t="e">
        <f>IF(AND(#REF!=1,OR(M55="verpl.",M55="ext. v.ZG")),1,0)</f>
        <v>#REF!</v>
      </c>
      <c r="Y55" t="e">
        <f>IF(AND(#REF!=1,M55="verpl."),1,0)</f>
        <v>#REF!</v>
      </c>
      <c r="Z55" t="e">
        <f>IF(AND(#REF!=1,OR(M55="verpl.",M55="ext. v.G")),1,0)</f>
        <v>#REF!</v>
      </c>
      <c r="AA55" t="e">
        <f>IF(AND(#REF!=1,OR(M55="verpl.",M55="ext. v.ZG")),1,0)</f>
        <v>#REF!</v>
      </c>
      <c r="AB55" t="e">
        <f>IF(AND(#REF!=1,M55="verpl."),1,0)</f>
        <v>#REF!</v>
      </c>
      <c r="AD55" t="e">
        <f>IF(AND(#REF!=1,M55="extra"),1,0)</f>
        <v>#REF!</v>
      </c>
      <c r="AE55" t="e">
        <f>IF(AND(#REF!=1,OR(M55="extra",M55="ext. v.G")),1,0)</f>
        <v>#REF!</v>
      </c>
      <c r="AF55" t="e">
        <f>IF(AND(#REF!=1,OR(M55="extra",M55="ext. v.ZG",M55="ext. v.G")),1,0)</f>
        <v>#REF!</v>
      </c>
      <c r="AG55" t="e">
        <f>IF(AND(#REF!=1,M55="extra"),1,0)</f>
        <v>#REF!</v>
      </c>
      <c r="AH55" t="e">
        <f>IF(AND(#REF!=1,OR(M55="extra",M55="ext. v.G")),1,0)</f>
        <v>#REF!</v>
      </c>
      <c r="AI55" t="e">
        <f>IF(AND(#REF!=1,OR(M55="extra",M55="ext. v.ZG",M55="ext. v.G")),1,0)</f>
        <v>#REF!</v>
      </c>
      <c r="AM55">
        <f t="shared" si="3"/>
        <v>0</v>
      </c>
      <c r="AN55">
        <f t="shared" si="4"/>
        <v>0</v>
      </c>
      <c r="AQ55">
        <f t="shared" si="5"/>
        <v>0</v>
      </c>
    </row>
    <row r="56" spans="1:43" ht="14.5" x14ac:dyDescent="0.35">
      <c r="A56" s="8" t="s">
        <v>186</v>
      </c>
      <c r="B56" s="98" t="s">
        <v>190</v>
      </c>
      <c r="C56" s="2" t="s">
        <v>192</v>
      </c>
      <c r="D56" s="21"/>
      <c r="E56" s="21">
        <v>1</v>
      </c>
      <c r="F56" s="21">
        <v>1</v>
      </c>
      <c r="G56" s="4" t="s">
        <v>61</v>
      </c>
      <c r="H56" s="27" t="s">
        <v>61</v>
      </c>
      <c r="I56" s="102" t="s">
        <v>193</v>
      </c>
      <c r="J56" s="2" t="s">
        <v>192</v>
      </c>
      <c r="K56" s="2"/>
      <c r="L56" s="227" t="s">
        <v>79</v>
      </c>
      <c r="M56" s="27" t="s">
        <v>79</v>
      </c>
      <c r="N56" s="27" t="s">
        <v>79</v>
      </c>
      <c r="O56" s="27"/>
      <c r="P56" s="37"/>
      <c r="Q56" s="37" t="s">
        <v>40</v>
      </c>
      <c r="R56" s="19" t="s">
        <v>194</v>
      </c>
      <c r="W56" t="e">
        <f>IF(AND(#REF!=1,OR(M56="verpl.",M56="ext. v.G")),1,0)</f>
        <v>#REF!</v>
      </c>
      <c r="X56" t="e">
        <f>IF(AND(#REF!=1,OR(M56="verpl.",M56="ext. v.ZG")),1,0)</f>
        <v>#REF!</v>
      </c>
      <c r="Y56" t="e">
        <f>IF(AND(#REF!=1,M56="verpl."),1,0)</f>
        <v>#REF!</v>
      </c>
      <c r="Z56" t="e">
        <f>IF(AND(#REF!=1,OR(M56="verpl.",M56="ext. v.G")),1,0)</f>
        <v>#REF!</v>
      </c>
      <c r="AA56" t="e">
        <f>IF(AND(#REF!=1,OR(M56="verpl.",M56="ext. v.ZG")),1,0)</f>
        <v>#REF!</v>
      </c>
      <c r="AB56" t="e">
        <f>IF(AND(#REF!=1,M56="verpl."),1,0)</f>
        <v>#REF!</v>
      </c>
      <c r="AD56" t="e">
        <f>IF(AND(#REF!=1,M56="extra"),1,0)</f>
        <v>#REF!</v>
      </c>
      <c r="AE56" t="e">
        <f>IF(AND(#REF!=1,OR(M56="extra",M56="ext. v.G")),1,0)</f>
        <v>#REF!</v>
      </c>
      <c r="AF56" t="e">
        <f>IF(AND(#REF!=1,OR(M56="extra",M56="ext. v.ZG",M56="ext. v.G")),1,0)</f>
        <v>#REF!</v>
      </c>
      <c r="AG56" t="e">
        <f>IF(AND(#REF!=1,M56="extra"),1,0)</f>
        <v>#REF!</v>
      </c>
      <c r="AH56" t="e">
        <f>IF(AND(#REF!=1,OR(M56="extra",M56="ext. v.G")),1,0)</f>
        <v>#REF!</v>
      </c>
      <c r="AI56" t="e">
        <f>IF(AND(#REF!=1,OR(M56="extra",M56="ext. v.ZG",M56="ext. v.G")),1,0)</f>
        <v>#REF!</v>
      </c>
      <c r="AM56">
        <f t="shared" si="3"/>
        <v>0</v>
      </c>
      <c r="AN56">
        <f t="shared" si="4"/>
        <v>0</v>
      </c>
      <c r="AQ56">
        <f t="shared" si="5"/>
        <v>0</v>
      </c>
    </row>
    <row r="57" spans="1:43" ht="14.5" x14ac:dyDescent="0.35">
      <c r="A57" s="106"/>
      <c r="B57" s="107"/>
      <c r="C57" s="90"/>
      <c r="D57" s="59"/>
      <c r="E57" s="59"/>
      <c r="F57" s="59"/>
      <c r="G57" s="91"/>
      <c r="H57" s="92"/>
      <c r="I57" s="103" t="s">
        <v>195</v>
      </c>
      <c r="J57" s="2" t="s">
        <v>196</v>
      </c>
      <c r="K57" s="2"/>
      <c r="L57" s="227" t="s">
        <v>61</v>
      </c>
      <c r="M57" s="27" t="s">
        <v>61</v>
      </c>
      <c r="N57" s="27"/>
      <c r="O57" s="27"/>
      <c r="P57" s="37"/>
      <c r="Q57" s="37" t="s">
        <v>44</v>
      </c>
      <c r="W57" t="e">
        <f>IF(AND(#REF!=1,OR(M57="verpl.",M57="ext. v.G")),1,0)</f>
        <v>#REF!</v>
      </c>
      <c r="X57" t="e">
        <f>IF(AND(#REF!=1,OR(M57="verpl.",M57="ext. v.ZG")),1,0)</f>
        <v>#REF!</v>
      </c>
      <c r="Y57" t="e">
        <f>IF(AND(#REF!=1,M57="verpl."),1,0)</f>
        <v>#REF!</v>
      </c>
      <c r="Z57" t="e">
        <f>IF(AND(#REF!=1,OR(M57="verpl.",M57="ext. v.G")),1,0)</f>
        <v>#REF!</v>
      </c>
      <c r="AA57" t="e">
        <f>IF(AND(#REF!=1,OR(M57="verpl.",M57="ext. v.ZG")),1,0)</f>
        <v>#REF!</v>
      </c>
      <c r="AB57" t="e">
        <f>IF(AND(#REF!=1,M57="verpl."),1,0)</f>
        <v>#REF!</v>
      </c>
      <c r="AD57" t="e">
        <f>IF(AND(#REF!=1,M57="extra"),1,0)</f>
        <v>#REF!</v>
      </c>
      <c r="AE57" t="e">
        <f>IF(AND(#REF!=1,OR(M57="extra",M57="ext. v.G")),1,0)</f>
        <v>#REF!</v>
      </c>
      <c r="AF57" t="e">
        <f>IF(AND(#REF!=1,OR(M57="extra",M57="ext. v.ZG",M57="ext. v.G")),1,0)</f>
        <v>#REF!</v>
      </c>
      <c r="AG57" t="e">
        <f>IF(AND(#REF!=1,M57="extra"),1,0)</f>
        <v>#REF!</v>
      </c>
      <c r="AH57" t="e">
        <f>IF(AND(#REF!=1,OR(M57="extra",M57="ext. v.G")),1,0)</f>
        <v>#REF!</v>
      </c>
      <c r="AI57" t="e">
        <f>IF(AND(#REF!=1,OR(M57="extra",M57="ext. v.ZG",M57="ext. v.G")),1,0)</f>
        <v>#REF!</v>
      </c>
      <c r="AM57">
        <f t="shared" si="3"/>
        <v>0</v>
      </c>
      <c r="AN57">
        <f t="shared" si="4"/>
        <v>0</v>
      </c>
      <c r="AQ57">
        <f t="shared" si="5"/>
        <v>0</v>
      </c>
    </row>
    <row r="58" spans="1:43" ht="14.5" x14ac:dyDescent="0.35">
      <c r="A58" s="8" t="s">
        <v>186</v>
      </c>
      <c r="B58" s="98" t="s">
        <v>193</v>
      </c>
      <c r="C58" s="2" t="s">
        <v>197</v>
      </c>
      <c r="D58" s="21"/>
      <c r="E58" s="21">
        <v>1</v>
      </c>
      <c r="F58" s="21">
        <v>1</v>
      </c>
      <c r="G58" s="4" t="s">
        <v>61</v>
      </c>
      <c r="H58" s="27" t="s">
        <v>61</v>
      </c>
      <c r="I58" s="95" t="s">
        <v>66</v>
      </c>
      <c r="J58" s="96" t="s">
        <v>127</v>
      </c>
      <c r="K58" s="96"/>
      <c r="L58" s="231"/>
      <c r="M58" s="43"/>
      <c r="N58" s="43"/>
      <c r="O58" s="43"/>
      <c r="P58" s="37"/>
      <c r="W58" t="e">
        <f>IF(AND(#REF!=1,OR(M58="verpl.",M58="ext. v.G")),1,0)</f>
        <v>#REF!</v>
      </c>
      <c r="X58" t="e">
        <f>IF(AND(#REF!=1,OR(M58="verpl.",M58="ext. v.ZG")),1,0)</f>
        <v>#REF!</v>
      </c>
      <c r="Y58" t="e">
        <f>IF(AND(#REF!=1,M58="verpl."),1,0)</f>
        <v>#REF!</v>
      </c>
      <c r="Z58" t="e">
        <f>IF(AND(#REF!=1,OR(M58="verpl.",M58="ext. v.G")),1,0)</f>
        <v>#REF!</v>
      </c>
      <c r="AA58" t="e">
        <f>IF(AND(#REF!=1,OR(M58="verpl.",M58="ext. v.ZG")),1,0)</f>
        <v>#REF!</v>
      </c>
      <c r="AB58" t="e">
        <f>IF(AND(#REF!=1,M58="verpl."),1,0)</f>
        <v>#REF!</v>
      </c>
      <c r="AD58" t="e">
        <f>IF(AND(#REF!=1,M58="extra"),1,0)</f>
        <v>#REF!</v>
      </c>
      <c r="AE58" t="e">
        <f>IF(AND(#REF!=1,OR(M58="extra",M58="ext. v.G")),1,0)</f>
        <v>#REF!</v>
      </c>
      <c r="AF58" t="e">
        <f>IF(AND(#REF!=1,OR(M58="extra",M58="ext. v.ZG",M58="ext. v.G")),1,0)</f>
        <v>#REF!</v>
      </c>
      <c r="AG58" t="e">
        <f>IF(AND(#REF!=1,M58="extra"),1,0)</f>
        <v>#REF!</v>
      </c>
      <c r="AH58" t="e">
        <f>IF(AND(#REF!=1,OR(M58="extra",M58="ext. v.G")),1,0)</f>
        <v>#REF!</v>
      </c>
      <c r="AI58" t="e">
        <f>IF(AND(#REF!=1,OR(M58="extra",M58="ext. v.ZG",M58="ext. v.G")),1,0)</f>
        <v>#REF!</v>
      </c>
      <c r="AM58">
        <f t="shared" si="3"/>
        <v>0</v>
      </c>
      <c r="AN58">
        <f t="shared" si="4"/>
        <v>0</v>
      </c>
      <c r="AQ58">
        <f t="shared" si="5"/>
        <v>0</v>
      </c>
    </row>
    <row r="59" spans="1:43" ht="14.5" x14ac:dyDescent="0.35">
      <c r="A59" s="8" t="s">
        <v>186</v>
      </c>
      <c r="B59" s="98" t="s">
        <v>195</v>
      </c>
      <c r="C59" s="2" t="s">
        <v>198</v>
      </c>
      <c r="D59" s="21"/>
      <c r="E59" s="21">
        <v>1</v>
      </c>
      <c r="F59" s="21">
        <v>1</v>
      </c>
      <c r="G59" s="4" t="s">
        <v>61</v>
      </c>
      <c r="H59" s="27" t="s">
        <v>61</v>
      </c>
      <c r="I59" s="102" t="s">
        <v>199</v>
      </c>
      <c r="J59" s="2" t="s">
        <v>200</v>
      </c>
      <c r="K59" s="2"/>
      <c r="L59" s="227" t="s">
        <v>61</v>
      </c>
      <c r="M59" s="27" t="s">
        <v>61</v>
      </c>
      <c r="N59" s="27"/>
      <c r="O59" s="27"/>
      <c r="P59" s="37"/>
      <c r="Q59" s="37" t="s">
        <v>57</v>
      </c>
      <c r="W59" t="e">
        <f>IF(AND(#REF!=1,OR(M59="verpl.",M59="ext. v.G")),1,0)</f>
        <v>#REF!</v>
      </c>
      <c r="X59" t="e">
        <f>IF(AND(#REF!=1,OR(M59="verpl.",M59="ext. v.ZG")),1,0)</f>
        <v>#REF!</v>
      </c>
      <c r="Y59" t="e">
        <f>IF(AND(#REF!=1,M59="verpl."),1,0)</f>
        <v>#REF!</v>
      </c>
      <c r="Z59" t="e">
        <f>IF(AND(#REF!=1,OR(M59="verpl.",M59="ext. v.G")),1,0)</f>
        <v>#REF!</v>
      </c>
      <c r="AA59" t="e">
        <f>IF(AND(#REF!=1,OR(M59="verpl.",M59="ext. v.ZG")),1,0)</f>
        <v>#REF!</v>
      </c>
      <c r="AB59" t="e">
        <f>IF(AND(#REF!=1,M59="verpl."),1,0)</f>
        <v>#REF!</v>
      </c>
      <c r="AD59" t="e">
        <f>IF(AND(#REF!=1,M59="extra"),1,0)</f>
        <v>#REF!</v>
      </c>
      <c r="AE59" t="e">
        <f>IF(AND(#REF!=1,OR(M59="extra",M59="ext. v.G")),1,0)</f>
        <v>#REF!</v>
      </c>
      <c r="AF59" t="e">
        <f>IF(AND(#REF!=1,OR(M59="extra",M59="ext. v.ZG",M59="ext. v.G")),1,0)</f>
        <v>#REF!</v>
      </c>
      <c r="AG59" t="e">
        <f>IF(AND(#REF!=1,M59="extra"),1,0)</f>
        <v>#REF!</v>
      </c>
      <c r="AH59" t="e">
        <f>IF(AND(#REF!=1,OR(M59="extra",M59="ext. v.G")),1,0)</f>
        <v>#REF!</v>
      </c>
      <c r="AI59" t="e">
        <f>IF(AND(#REF!=1,OR(M59="extra",M59="ext. v.ZG",M59="ext. v.G")),1,0)</f>
        <v>#REF!</v>
      </c>
      <c r="AM59">
        <f t="shared" si="3"/>
        <v>0</v>
      </c>
      <c r="AN59">
        <f t="shared" si="4"/>
        <v>0</v>
      </c>
      <c r="AQ59">
        <f t="shared" si="5"/>
        <v>1</v>
      </c>
    </row>
    <row r="60" spans="1:43" ht="14.5" x14ac:dyDescent="0.35">
      <c r="A60" s="8" t="s">
        <v>186</v>
      </c>
      <c r="B60" s="98" t="s">
        <v>199</v>
      </c>
      <c r="C60" s="2" t="s">
        <v>201</v>
      </c>
      <c r="D60" s="21"/>
      <c r="E60" s="21">
        <v>1</v>
      </c>
      <c r="F60" s="21"/>
      <c r="G60" s="3" t="s">
        <v>38</v>
      </c>
      <c r="H60" s="26" t="s">
        <v>38</v>
      </c>
      <c r="I60" s="95" t="s">
        <v>66</v>
      </c>
      <c r="J60" s="96" t="s">
        <v>202</v>
      </c>
      <c r="K60" s="96"/>
      <c r="L60" s="231"/>
      <c r="M60" s="43"/>
      <c r="N60" s="43"/>
      <c r="O60" s="43"/>
      <c r="P60" s="37"/>
      <c r="W60" t="e">
        <f>IF(AND(#REF!=1,OR(M60="verpl.",M60="ext. v.G")),1,0)</f>
        <v>#REF!</v>
      </c>
      <c r="X60" t="e">
        <f>IF(AND(#REF!=1,OR(M60="verpl.",M60="ext. v.ZG")),1,0)</f>
        <v>#REF!</v>
      </c>
      <c r="Y60" t="e">
        <f>IF(AND(#REF!=1,M60="verpl."),1,0)</f>
        <v>#REF!</v>
      </c>
      <c r="Z60" t="e">
        <f>IF(AND(#REF!=1,OR(M60="verpl.",M60="ext. v.G")),1,0)</f>
        <v>#REF!</v>
      </c>
      <c r="AA60" t="e">
        <f>IF(AND(#REF!=1,OR(M60="verpl.",M60="ext. v.ZG")),1,0)</f>
        <v>#REF!</v>
      </c>
      <c r="AB60" t="e">
        <f>IF(AND(#REF!=1,M60="verpl."),1,0)</f>
        <v>#REF!</v>
      </c>
      <c r="AD60" t="e">
        <f>IF(AND(#REF!=1,M60="extra"),1,0)</f>
        <v>#REF!</v>
      </c>
      <c r="AE60" t="e">
        <f>IF(AND(#REF!=1,OR(M60="extra",M60="ext. v.G")),1,0)</f>
        <v>#REF!</v>
      </c>
      <c r="AF60" t="e">
        <f>IF(AND(#REF!=1,OR(M60="extra",M60="ext. v.ZG",M60="ext. v.G")),1,0)</f>
        <v>#REF!</v>
      </c>
      <c r="AG60" t="e">
        <f>IF(AND(#REF!=1,M60="extra"),1,0)</f>
        <v>#REF!</v>
      </c>
      <c r="AH60" t="e">
        <f>IF(AND(#REF!=1,OR(M60="extra",M60="ext. v.G")),1,0)</f>
        <v>#REF!</v>
      </c>
      <c r="AI60" t="e">
        <f>IF(AND(#REF!=1,OR(M60="extra",M60="ext. v.ZG",M60="ext. v.G")),1,0)</f>
        <v>#REF!</v>
      </c>
      <c r="AM60">
        <f t="shared" si="3"/>
        <v>0</v>
      </c>
      <c r="AN60">
        <f t="shared" si="4"/>
        <v>0</v>
      </c>
      <c r="AQ60">
        <f t="shared" si="5"/>
        <v>0</v>
      </c>
    </row>
    <row r="61" spans="1:43" ht="14.5" x14ac:dyDescent="0.35">
      <c r="A61" s="8" t="s">
        <v>186</v>
      </c>
      <c r="B61" s="98" t="s">
        <v>203</v>
      </c>
      <c r="C61" s="2" t="s">
        <v>204</v>
      </c>
      <c r="D61" s="21"/>
      <c r="E61" s="21">
        <v>1</v>
      </c>
      <c r="F61" s="21"/>
      <c r="G61" s="4" t="s">
        <v>61</v>
      </c>
      <c r="H61" s="27" t="s">
        <v>61</v>
      </c>
      <c r="I61" s="102" t="s">
        <v>203</v>
      </c>
      <c r="J61" s="2" t="s">
        <v>204</v>
      </c>
      <c r="K61" s="2"/>
      <c r="L61" s="227" t="s">
        <v>61</v>
      </c>
      <c r="M61" s="27" t="s">
        <v>61</v>
      </c>
      <c r="N61" s="27"/>
      <c r="O61" s="27"/>
      <c r="P61" s="37"/>
      <c r="Q61" s="37" t="s">
        <v>40</v>
      </c>
      <c r="R61" s="19" t="s">
        <v>205</v>
      </c>
      <c r="W61" t="e">
        <f>IF(AND(#REF!=1,OR(M61="verpl.",M61="ext. v.G")),1,0)</f>
        <v>#REF!</v>
      </c>
      <c r="X61" t="e">
        <f>IF(AND(#REF!=1,OR(M61="verpl.",M61="ext. v.ZG")),1,0)</f>
        <v>#REF!</v>
      </c>
      <c r="Y61" t="e">
        <f>IF(AND(#REF!=1,M61="verpl."),1,0)</f>
        <v>#REF!</v>
      </c>
      <c r="Z61" t="e">
        <f>IF(AND(#REF!=1,OR(M61="verpl.",M61="ext. v.G")),1,0)</f>
        <v>#REF!</v>
      </c>
      <c r="AA61" t="e">
        <f>IF(AND(#REF!=1,OR(M61="verpl.",M61="ext. v.ZG")),1,0)</f>
        <v>#REF!</v>
      </c>
      <c r="AB61" t="e">
        <f>IF(AND(#REF!=1,M61="verpl."),1,0)</f>
        <v>#REF!</v>
      </c>
      <c r="AD61" t="e">
        <f>IF(AND(#REF!=1,M61="extra"),1,0)</f>
        <v>#REF!</v>
      </c>
      <c r="AE61" t="e">
        <f>IF(AND(#REF!=1,OR(M61="extra",M61="ext. v.G")),1,0)</f>
        <v>#REF!</v>
      </c>
      <c r="AF61" t="e">
        <f>IF(AND(#REF!=1,OR(M61="extra",M61="ext. v.ZG",M61="ext. v.G")),1,0)</f>
        <v>#REF!</v>
      </c>
      <c r="AG61" t="e">
        <f>IF(AND(#REF!=1,M61="extra"),1,0)</f>
        <v>#REF!</v>
      </c>
      <c r="AH61" t="e">
        <f>IF(AND(#REF!=1,OR(M61="extra",M61="ext. v.G")),1,0)</f>
        <v>#REF!</v>
      </c>
      <c r="AI61" t="e">
        <f>IF(AND(#REF!=1,OR(M61="extra",M61="ext. v.ZG",M61="ext. v.G")),1,0)</f>
        <v>#REF!</v>
      </c>
      <c r="AM61">
        <f t="shared" si="3"/>
        <v>0</v>
      </c>
      <c r="AN61">
        <f t="shared" si="4"/>
        <v>0</v>
      </c>
      <c r="AQ61">
        <f t="shared" si="5"/>
        <v>1</v>
      </c>
    </row>
    <row r="62" spans="1:43" ht="14.5" x14ac:dyDescent="0.35">
      <c r="A62" s="8" t="s">
        <v>186</v>
      </c>
      <c r="B62" s="98" t="s">
        <v>206</v>
      </c>
      <c r="C62" s="2" t="s">
        <v>207</v>
      </c>
      <c r="D62" s="21"/>
      <c r="E62" s="21"/>
      <c r="F62" s="21"/>
      <c r="G62" s="4" t="s">
        <v>61</v>
      </c>
      <c r="H62" s="27" t="s">
        <v>61</v>
      </c>
      <c r="I62" s="105" t="s">
        <v>103</v>
      </c>
      <c r="J62" s="39"/>
      <c r="K62" s="39"/>
      <c r="L62" s="231"/>
      <c r="M62" s="43"/>
      <c r="N62" s="43"/>
      <c r="O62" s="43"/>
      <c r="P62" s="37"/>
      <c r="W62" t="e">
        <f>IF(AND(#REF!=1,OR(M62="verpl.",M62="ext. v.G")),1,0)</f>
        <v>#REF!</v>
      </c>
      <c r="X62" t="e">
        <f>IF(AND(#REF!=1,OR(M62="verpl.",M62="ext. v.ZG")),1,0)</f>
        <v>#REF!</v>
      </c>
      <c r="Y62" t="e">
        <f>IF(AND(#REF!=1,M62="verpl."),1,0)</f>
        <v>#REF!</v>
      </c>
      <c r="Z62" t="e">
        <f>IF(AND(#REF!=1,OR(M62="verpl.",M62="ext. v.G")),1,0)</f>
        <v>#REF!</v>
      </c>
      <c r="AA62" t="e">
        <f>IF(AND(#REF!=1,OR(M62="verpl.",M62="ext. v.ZG")),1,0)</f>
        <v>#REF!</v>
      </c>
      <c r="AB62" t="e">
        <f>IF(AND(#REF!=1,M62="verpl."),1,0)</f>
        <v>#REF!</v>
      </c>
      <c r="AD62" t="e">
        <f>IF(AND(#REF!=1,M62="extra"),1,0)</f>
        <v>#REF!</v>
      </c>
      <c r="AE62" t="e">
        <f>IF(AND(#REF!=1,OR(M62="extra",M62="ext. v.G")),1,0)</f>
        <v>#REF!</v>
      </c>
      <c r="AF62" t="e">
        <f>IF(AND(#REF!=1,OR(M62="extra",M62="ext. v.ZG",M62="ext. v.G")),1,0)</f>
        <v>#REF!</v>
      </c>
      <c r="AG62" t="e">
        <f>IF(AND(#REF!=1,M62="extra"),1,0)</f>
        <v>#REF!</v>
      </c>
      <c r="AH62" t="e">
        <f>IF(AND(#REF!=1,OR(M62="extra",M62="ext. v.G")),1,0)</f>
        <v>#REF!</v>
      </c>
      <c r="AI62" t="e">
        <f>IF(AND(#REF!=1,OR(M62="extra",M62="ext. v.ZG",M62="ext. v.G")),1,0)</f>
        <v>#REF!</v>
      </c>
      <c r="AM62">
        <f t="shared" si="3"/>
        <v>0</v>
      </c>
      <c r="AN62">
        <f t="shared" si="4"/>
        <v>0</v>
      </c>
      <c r="AQ62">
        <f t="shared" si="5"/>
        <v>0</v>
      </c>
    </row>
    <row r="63" spans="1:43" ht="14.5" x14ac:dyDescent="0.35">
      <c r="A63" s="8" t="s">
        <v>186</v>
      </c>
      <c r="B63" s="98" t="s">
        <v>208</v>
      </c>
      <c r="C63" s="2" t="s">
        <v>209</v>
      </c>
      <c r="D63" s="21"/>
      <c r="E63" s="21"/>
      <c r="F63" s="21"/>
      <c r="G63" s="4" t="s">
        <v>61</v>
      </c>
      <c r="H63" s="27" t="s">
        <v>61</v>
      </c>
      <c r="I63" s="95" t="s">
        <v>66</v>
      </c>
      <c r="J63" s="96" t="s">
        <v>210</v>
      </c>
      <c r="K63" s="39"/>
      <c r="L63" s="231"/>
      <c r="M63" s="43"/>
      <c r="N63" s="43"/>
      <c r="O63" s="43"/>
      <c r="P63" s="37"/>
      <c r="W63" t="e">
        <f>IF(AND(#REF!=1,OR(M63="verpl.",M63="ext. v.G")),1,0)</f>
        <v>#REF!</v>
      </c>
      <c r="X63" t="e">
        <f>IF(AND(#REF!=1,OR(M63="verpl.",M63="ext. v.ZG")),1,0)</f>
        <v>#REF!</v>
      </c>
      <c r="Y63" t="e">
        <f>IF(AND(#REF!=1,M63="verpl."),1,0)</f>
        <v>#REF!</v>
      </c>
      <c r="Z63" t="e">
        <f>IF(AND(#REF!=1,OR(M63="verpl.",M63="ext. v.G")),1,0)</f>
        <v>#REF!</v>
      </c>
      <c r="AA63" t="e">
        <f>IF(AND(#REF!=1,OR(M63="verpl.",M63="ext. v.ZG")),1,0)</f>
        <v>#REF!</v>
      </c>
      <c r="AB63" t="e">
        <f>IF(AND(#REF!=1,M63="verpl."),1,0)</f>
        <v>#REF!</v>
      </c>
      <c r="AD63" t="e">
        <f>IF(AND(#REF!=1,M63="extra"),1,0)</f>
        <v>#REF!</v>
      </c>
      <c r="AE63" t="e">
        <f>IF(AND(#REF!=1,OR(M63="extra",M63="ext. v.G")),1,0)</f>
        <v>#REF!</v>
      </c>
      <c r="AF63" t="e">
        <f>IF(AND(#REF!=1,OR(M63="extra",M63="ext. v.ZG",M63="ext. v.G")),1,0)</f>
        <v>#REF!</v>
      </c>
      <c r="AG63" t="e">
        <f>IF(AND(#REF!=1,M63="extra"),1,0)</f>
        <v>#REF!</v>
      </c>
      <c r="AH63" t="e">
        <f>IF(AND(#REF!=1,OR(M63="extra",M63="ext. v.G")),1,0)</f>
        <v>#REF!</v>
      </c>
      <c r="AI63" t="e">
        <f>IF(AND(#REF!=1,OR(M63="extra",M63="ext. v.ZG",M63="ext. v.G")),1,0)</f>
        <v>#REF!</v>
      </c>
      <c r="AM63">
        <f t="shared" si="3"/>
        <v>0</v>
      </c>
      <c r="AN63">
        <f t="shared" si="4"/>
        <v>0</v>
      </c>
      <c r="AQ63">
        <f t="shared" si="5"/>
        <v>0</v>
      </c>
    </row>
    <row r="64" spans="1:43" ht="14.5" x14ac:dyDescent="0.35">
      <c r="A64" s="8" t="s">
        <v>186</v>
      </c>
      <c r="B64" s="98" t="s">
        <v>211</v>
      </c>
      <c r="C64" s="2" t="s">
        <v>212</v>
      </c>
      <c r="D64" s="21"/>
      <c r="E64" s="21"/>
      <c r="F64" s="21"/>
      <c r="G64" s="4" t="s">
        <v>61</v>
      </c>
      <c r="H64" s="27" t="s">
        <v>61</v>
      </c>
      <c r="I64" s="95" t="s">
        <v>66</v>
      </c>
      <c r="J64" s="96" t="s">
        <v>127</v>
      </c>
      <c r="K64" s="96"/>
      <c r="L64" s="231"/>
      <c r="M64" s="43"/>
      <c r="N64" s="43"/>
      <c r="O64" s="43"/>
      <c r="P64" s="37"/>
      <c r="W64" t="e">
        <f>IF(AND(#REF!=1,OR(M64="verpl.",M64="ext. v.G")),1,0)</f>
        <v>#REF!</v>
      </c>
      <c r="X64" t="e">
        <f>IF(AND(#REF!=1,OR(M64="verpl.",M64="ext. v.ZG")),1,0)</f>
        <v>#REF!</v>
      </c>
      <c r="Y64" t="e">
        <f>IF(AND(#REF!=1,M64="verpl."),1,0)</f>
        <v>#REF!</v>
      </c>
      <c r="Z64" t="e">
        <f>IF(AND(#REF!=1,OR(M64="verpl.",M64="ext. v.G")),1,0)</f>
        <v>#REF!</v>
      </c>
      <c r="AA64" t="e">
        <f>IF(AND(#REF!=1,OR(M64="verpl.",M64="ext. v.ZG")),1,0)</f>
        <v>#REF!</v>
      </c>
      <c r="AB64" t="e">
        <f>IF(AND(#REF!=1,M64="verpl."),1,0)</f>
        <v>#REF!</v>
      </c>
      <c r="AD64" t="e">
        <f>IF(AND(#REF!=1,M64="extra"),1,0)</f>
        <v>#REF!</v>
      </c>
      <c r="AE64" t="e">
        <f>IF(AND(#REF!=1,OR(M64="extra",M64="ext. v.G")),1,0)</f>
        <v>#REF!</v>
      </c>
      <c r="AF64" t="e">
        <f>IF(AND(#REF!=1,OR(M64="extra",M64="ext. v.ZG",M64="ext. v.G")),1,0)</f>
        <v>#REF!</v>
      </c>
      <c r="AG64" t="e">
        <f>IF(AND(#REF!=1,M64="extra"),1,0)</f>
        <v>#REF!</v>
      </c>
      <c r="AH64" t="e">
        <f>IF(AND(#REF!=1,OR(M64="extra",M64="ext. v.G")),1,0)</f>
        <v>#REF!</v>
      </c>
      <c r="AI64" t="e">
        <f>IF(AND(#REF!=1,OR(M64="extra",M64="ext. v.ZG",M64="ext. v.G")),1,0)</f>
        <v>#REF!</v>
      </c>
      <c r="AM64">
        <f t="shared" si="3"/>
        <v>0</v>
      </c>
      <c r="AN64">
        <f t="shared" si="4"/>
        <v>0</v>
      </c>
      <c r="AQ64">
        <f t="shared" si="5"/>
        <v>0</v>
      </c>
    </row>
    <row r="65" spans="1:43" ht="14.5" x14ac:dyDescent="0.35">
      <c r="A65" s="8" t="s">
        <v>186</v>
      </c>
      <c r="B65" s="98" t="s">
        <v>213</v>
      </c>
      <c r="C65" s="2" t="s">
        <v>214</v>
      </c>
      <c r="D65" s="21"/>
      <c r="E65" s="21">
        <v>1</v>
      </c>
      <c r="F65" s="21">
        <v>1</v>
      </c>
      <c r="G65" s="3" t="s">
        <v>38</v>
      </c>
      <c r="H65" s="26" t="s">
        <v>38</v>
      </c>
      <c r="I65" s="102" t="s">
        <v>206</v>
      </c>
      <c r="J65" s="2" t="s">
        <v>215</v>
      </c>
      <c r="K65" s="2"/>
      <c r="L65" s="227" t="s">
        <v>61</v>
      </c>
      <c r="M65" s="227" t="s">
        <v>61</v>
      </c>
      <c r="N65" s="227"/>
      <c r="O65" s="26"/>
      <c r="P65" s="37"/>
      <c r="Q65" s="37" t="s">
        <v>48</v>
      </c>
      <c r="R65" s="19" t="s">
        <v>216</v>
      </c>
      <c r="W65" t="e">
        <f>IF(AND(#REF!=1,OR(M65="verpl.",M65="ext. v.G")),1,0)</f>
        <v>#REF!</v>
      </c>
      <c r="X65" t="e">
        <f>IF(AND(#REF!=1,OR(M65="verpl.",M65="ext. v.ZG")),1,0)</f>
        <v>#REF!</v>
      </c>
      <c r="Y65" t="e">
        <f>IF(AND(#REF!=1,M65="verpl."),1,0)</f>
        <v>#REF!</v>
      </c>
      <c r="Z65" t="e">
        <f>IF(AND(#REF!=1,OR(M65="verpl.",M65="ext. v.G")),1,0)</f>
        <v>#REF!</v>
      </c>
      <c r="AA65" t="e">
        <f>IF(AND(#REF!=1,OR(M65="verpl.",M65="ext. v.ZG")),1,0)</f>
        <v>#REF!</v>
      </c>
      <c r="AB65" t="e">
        <f>IF(AND(#REF!=1,M65="verpl."),1,0)</f>
        <v>#REF!</v>
      </c>
      <c r="AD65" t="e">
        <f>IF(AND(#REF!=1,M65="extra"),1,0)</f>
        <v>#REF!</v>
      </c>
      <c r="AE65" t="e">
        <f>IF(AND(#REF!=1,OR(M65="extra",M65="ext. v.G")),1,0)</f>
        <v>#REF!</v>
      </c>
      <c r="AF65" t="e">
        <f>IF(AND(#REF!=1,OR(M65="extra",M65="ext. v.ZG",M65="ext. v.G")),1,0)</f>
        <v>#REF!</v>
      </c>
      <c r="AG65" t="e">
        <f>IF(AND(#REF!=1,M65="extra"),1,0)</f>
        <v>#REF!</v>
      </c>
      <c r="AH65" t="e">
        <f>IF(AND(#REF!=1,OR(M65="extra",M65="ext. v.G")),1,0)</f>
        <v>#REF!</v>
      </c>
      <c r="AI65" t="e">
        <f>IF(AND(#REF!=1,OR(M65="extra",M65="ext. v.ZG",M65="ext. v.G")),1,0)</f>
        <v>#REF!</v>
      </c>
      <c r="AM65">
        <f t="shared" si="3"/>
        <v>0</v>
      </c>
      <c r="AN65">
        <f t="shared" si="4"/>
        <v>0</v>
      </c>
      <c r="AQ65">
        <f t="shared" si="5"/>
        <v>0</v>
      </c>
    </row>
    <row r="66" spans="1:43" ht="14.5" x14ac:dyDescent="0.35">
      <c r="A66" s="8"/>
      <c r="B66" s="107"/>
      <c r="C66" s="90"/>
      <c r="D66" s="59"/>
      <c r="E66" s="59"/>
      <c r="F66" s="59"/>
      <c r="G66" s="91"/>
      <c r="H66" s="92"/>
      <c r="I66" s="214" t="s">
        <v>208</v>
      </c>
      <c r="J66" s="12" t="s">
        <v>209</v>
      </c>
      <c r="K66" s="12"/>
      <c r="L66" s="227" t="s">
        <v>79</v>
      </c>
      <c r="M66" s="27" t="s">
        <v>79</v>
      </c>
      <c r="N66" s="27"/>
      <c r="O66" s="27"/>
      <c r="P66" s="37"/>
      <c r="Q66" s="37" t="s">
        <v>40</v>
      </c>
      <c r="R66" s="19" t="s">
        <v>217</v>
      </c>
      <c r="W66" t="e">
        <f>IF(AND(#REF!=1,OR(M66="verpl.",M66="ext. v.G")),1,0)</f>
        <v>#REF!</v>
      </c>
      <c r="X66" t="e">
        <f>IF(AND(#REF!=1,OR(M66="verpl.",M66="ext. v.ZG")),1,0)</f>
        <v>#REF!</v>
      </c>
      <c r="Y66" t="e">
        <f>IF(AND(#REF!=1,M66="verpl."),1,0)</f>
        <v>#REF!</v>
      </c>
      <c r="Z66" t="e">
        <f>IF(AND(#REF!=1,OR(M66="verpl.",M66="ext. v.G")),1,0)</f>
        <v>#REF!</v>
      </c>
      <c r="AA66" t="e">
        <f>IF(AND(#REF!=1,OR(M66="verpl.",M66="ext. v.ZG")),1,0)</f>
        <v>#REF!</v>
      </c>
      <c r="AB66" t="e">
        <f>IF(AND(#REF!=1,M66="verpl."),1,0)</f>
        <v>#REF!</v>
      </c>
      <c r="AD66" t="e">
        <f>IF(AND(#REF!=1,M66="extra"),1,0)</f>
        <v>#REF!</v>
      </c>
      <c r="AE66" t="e">
        <f>IF(AND(#REF!=1,OR(M66="extra",M66="ext. v.G")),1,0)</f>
        <v>#REF!</v>
      </c>
      <c r="AF66" t="e">
        <f>IF(AND(#REF!=1,OR(M66="extra",M66="ext. v.ZG",M66="ext. v.G")),1,0)</f>
        <v>#REF!</v>
      </c>
      <c r="AG66" t="e">
        <f>IF(AND(#REF!=1,M66="extra"),1,0)</f>
        <v>#REF!</v>
      </c>
      <c r="AH66" t="e">
        <f>IF(AND(#REF!=1,OR(M66="extra",M66="ext. v.G")),1,0)</f>
        <v>#REF!</v>
      </c>
      <c r="AI66" t="e">
        <f>IF(AND(#REF!=1,OR(M66="extra",M66="ext. v.ZG",M66="ext. v.G")),1,0)</f>
        <v>#REF!</v>
      </c>
      <c r="AM66">
        <f t="shared" si="3"/>
        <v>0</v>
      </c>
      <c r="AN66">
        <f t="shared" si="4"/>
        <v>0</v>
      </c>
      <c r="AQ66">
        <f t="shared" si="5"/>
        <v>0</v>
      </c>
    </row>
    <row r="67" spans="1:43" thickBot="1" x14ac:dyDescent="0.4">
      <c r="A67" s="8" t="s">
        <v>186</v>
      </c>
      <c r="B67" s="100" t="s">
        <v>218</v>
      </c>
      <c r="C67" s="12" t="s">
        <v>219</v>
      </c>
      <c r="D67" s="23"/>
      <c r="E67" s="23">
        <v>1</v>
      </c>
      <c r="F67" s="23">
        <v>1</v>
      </c>
      <c r="G67" s="4" t="s">
        <v>61</v>
      </c>
      <c r="H67" s="32" t="s">
        <v>61</v>
      </c>
      <c r="I67" s="121" t="s">
        <v>66</v>
      </c>
      <c r="J67" s="136" t="s">
        <v>220</v>
      </c>
      <c r="K67" s="136"/>
      <c r="L67" s="237"/>
      <c r="M67" s="122"/>
      <c r="N67" s="122"/>
      <c r="O67" s="122"/>
      <c r="P67" s="37"/>
      <c r="W67" t="e">
        <f>IF(AND(#REF!=1,OR(M67="verpl.",M67="ext. v.G")),1,0)</f>
        <v>#REF!</v>
      </c>
      <c r="X67" t="e">
        <f>IF(AND(#REF!=1,OR(M67="verpl.",M67="ext. v.ZG")),1,0)</f>
        <v>#REF!</v>
      </c>
      <c r="Y67" t="e">
        <f>IF(AND(#REF!=1,M67="verpl."),1,0)</f>
        <v>#REF!</v>
      </c>
      <c r="Z67" t="e">
        <f>IF(AND(#REF!=1,OR(M67="verpl.",M67="ext. v.G")),1,0)</f>
        <v>#REF!</v>
      </c>
      <c r="AA67" t="e">
        <f>IF(AND(#REF!=1,OR(M67="verpl.",M67="ext. v.ZG")),1,0)</f>
        <v>#REF!</v>
      </c>
      <c r="AB67" t="e">
        <f>IF(AND(#REF!=1,M67="verpl."),1,0)</f>
        <v>#REF!</v>
      </c>
      <c r="AD67" t="e">
        <f>IF(AND(#REF!=1,M67="extra"),1,0)</f>
        <v>#REF!</v>
      </c>
      <c r="AE67" t="e">
        <f>IF(AND(#REF!=1,OR(M67="extra",M67="ext. v.G")),1,0)</f>
        <v>#REF!</v>
      </c>
      <c r="AF67" t="e">
        <f>IF(AND(#REF!=1,OR(M67="extra",M67="ext. v.ZG",M67="ext. v.G")),1,0)</f>
        <v>#REF!</v>
      </c>
      <c r="AG67" t="e">
        <f>IF(AND(#REF!=1,M67="extra"),1,0)</f>
        <v>#REF!</v>
      </c>
      <c r="AH67" t="e">
        <f>IF(AND(#REF!=1,OR(M67="extra",M67="ext. v.G")),1,0)</f>
        <v>#REF!</v>
      </c>
      <c r="AI67" t="e">
        <f>IF(AND(#REF!=1,OR(M67="extra",M67="ext. v.ZG",M67="ext. v.G")),1,0)</f>
        <v>#REF!</v>
      </c>
      <c r="AM67">
        <f t="shared" ref="AM67:AM100" si="6">IF(AND($G$3="extra",$L$3="extra"),1,0)</f>
        <v>0</v>
      </c>
      <c r="AN67">
        <f t="shared" ref="AN67:AN100" si="7">IF(OR(AND($G$3="ext. V.g",$L$3="ext. V.g"),AND($G$3="extra",$L$3="ext. V.g")),1,0)</f>
        <v>0</v>
      </c>
      <c r="AQ67">
        <f t="shared" ref="AQ67:AQ100" si="8">IF(AND(H67="extra",M67="extra"),1,0)</f>
        <v>0</v>
      </c>
    </row>
    <row r="68" spans="1:43" ht="14.5" x14ac:dyDescent="0.35">
      <c r="A68" s="6" t="s">
        <v>221</v>
      </c>
      <c r="B68" s="99" t="s">
        <v>222</v>
      </c>
      <c r="C68" s="7" t="s">
        <v>223</v>
      </c>
      <c r="D68" s="24"/>
      <c r="E68" s="24"/>
      <c r="F68" s="24">
        <v>1</v>
      </c>
      <c r="G68" s="15" t="s">
        <v>38</v>
      </c>
      <c r="H68" s="33" t="s">
        <v>38</v>
      </c>
      <c r="I68" s="135" t="s">
        <v>66</v>
      </c>
      <c r="J68" s="126" t="s">
        <v>224</v>
      </c>
      <c r="K68" s="126"/>
      <c r="L68" s="228"/>
      <c r="M68" s="92"/>
      <c r="N68" s="92"/>
      <c r="O68" s="92"/>
      <c r="P68" s="37"/>
      <c r="W68" t="e">
        <f>IF(AND(#REF!=1,OR(M68="verpl.",M68="ext. v.G")),1,0)</f>
        <v>#REF!</v>
      </c>
      <c r="X68" t="e">
        <f>IF(AND(#REF!=1,OR(M68="verpl.",M68="ext. v.ZG")),1,0)</f>
        <v>#REF!</v>
      </c>
      <c r="Y68" t="e">
        <f>IF(AND(#REF!=1,M68="verpl."),1,0)</f>
        <v>#REF!</v>
      </c>
      <c r="Z68" t="e">
        <f>IF(AND(#REF!=1,OR(M68="verpl.",M68="ext. v.G")),1,0)</f>
        <v>#REF!</v>
      </c>
      <c r="AA68" t="e">
        <f>IF(AND(#REF!=1,OR(M68="verpl.",M68="ext. v.ZG")),1,0)</f>
        <v>#REF!</v>
      </c>
      <c r="AB68" t="e">
        <f>IF(AND(#REF!=1,M68="verpl."),1,0)</f>
        <v>#REF!</v>
      </c>
      <c r="AD68" t="e">
        <f>IF(AND(#REF!=1,M68="extra"),1,0)</f>
        <v>#REF!</v>
      </c>
      <c r="AE68" t="e">
        <f>IF(AND(#REF!=1,OR(M68="extra",M68="ext. v.G")),1,0)</f>
        <v>#REF!</v>
      </c>
      <c r="AF68" t="e">
        <f>IF(AND(#REF!=1,OR(M68="extra",M68="ext. v.ZG",M68="ext. v.G")),1,0)</f>
        <v>#REF!</v>
      </c>
      <c r="AG68" t="e">
        <f>IF(AND(#REF!=1,M68="extra"),1,0)</f>
        <v>#REF!</v>
      </c>
      <c r="AH68" t="e">
        <f>IF(AND(#REF!=1,OR(M68="extra",M68="ext. v.G")),1,0)</f>
        <v>#REF!</v>
      </c>
      <c r="AI68" t="e">
        <f>IF(AND(#REF!=1,OR(M68="extra",M68="ext. v.ZG",M68="ext. v.G")),1,0)</f>
        <v>#REF!</v>
      </c>
      <c r="AM68">
        <f t="shared" si="6"/>
        <v>0</v>
      </c>
      <c r="AN68">
        <f t="shared" si="7"/>
        <v>0</v>
      </c>
      <c r="AQ68">
        <f t="shared" si="8"/>
        <v>0</v>
      </c>
    </row>
    <row r="69" spans="1:43" ht="14.5" x14ac:dyDescent="0.35">
      <c r="A69" s="106"/>
      <c r="B69" s="107"/>
      <c r="C69" s="90"/>
      <c r="D69" s="59"/>
      <c r="E69" s="59"/>
      <c r="F69" s="59"/>
      <c r="G69" s="91"/>
      <c r="H69" s="92"/>
      <c r="I69" s="103" t="s">
        <v>222</v>
      </c>
      <c r="J69" s="2" t="s">
        <v>225</v>
      </c>
      <c r="K69" s="2"/>
      <c r="L69" s="226" t="s">
        <v>38</v>
      </c>
      <c r="M69" s="26" t="s">
        <v>38</v>
      </c>
      <c r="N69" s="26"/>
      <c r="O69" s="26"/>
      <c r="P69" s="37"/>
      <c r="Q69" s="37" t="s">
        <v>184</v>
      </c>
      <c r="R69" s="19" t="s">
        <v>226</v>
      </c>
      <c r="W69" t="e">
        <f>IF(AND(#REF!=1,OR(M69="verpl.",M69="ext. v.G")),1,0)</f>
        <v>#REF!</v>
      </c>
      <c r="X69" t="e">
        <f>IF(AND(#REF!=1,OR(M69="verpl.",M69="ext. v.ZG")),1,0)</f>
        <v>#REF!</v>
      </c>
      <c r="Y69" t="e">
        <f>IF(AND(#REF!=1,M69="verpl."),1,0)</f>
        <v>#REF!</v>
      </c>
      <c r="Z69" t="e">
        <f>IF(AND(#REF!=1,OR(M69="verpl.",M69="ext. v.G")),1,0)</f>
        <v>#REF!</v>
      </c>
      <c r="AA69" t="e">
        <f>IF(AND(#REF!=1,OR(M69="verpl.",M69="ext. v.ZG")),1,0)</f>
        <v>#REF!</v>
      </c>
      <c r="AB69" t="e">
        <f>IF(AND(#REF!=1,M69="verpl."),1,0)</f>
        <v>#REF!</v>
      </c>
      <c r="AD69" t="e">
        <f>IF(AND(#REF!=1,M69="extra"),1,0)</f>
        <v>#REF!</v>
      </c>
      <c r="AE69" t="e">
        <f>IF(AND(#REF!=1,OR(M69="extra",M69="ext. v.G")),1,0)</f>
        <v>#REF!</v>
      </c>
      <c r="AF69" t="e">
        <f>IF(AND(#REF!=1,OR(M69="extra",M69="ext. v.ZG",M69="ext. v.G")),1,0)</f>
        <v>#REF!</v>
      </c>
      <c r="AG69" t="e">
        <f>IF(AND(#REF!=1,M69="extra"),1,0)</f>
        <v>#REF!</v>
      </c>
      <c r="AH69" t="e">
        <f>IF(AND(#REF!=1,OR(M69="extra",M69="ext. v.G")),1,0)</f>
        <v>#REF!</v>
      </c>
      <c r="AI69" t="e">
        <f>IF(AND(#REF!=1,OR(M69="extra",M69="ext. v.ZG",M69="ext. v.G")),1,0)</f>
        <v>#REF!</v>
      </c>
      <c r="AM69">
        <f t="shared" si="6"/>
        <v>0</v>
      </c>
      <c r="AN69">
        <f t="shared" si="7"/>
        <v>0</v>
      </c>
      <c r="AQ69">
        <f t="shared" si="8"/>
        <v>0</v>
      </c>
    </row>
    <row r="70" spans="1:43" ht="14.5" x14ac:dyDescent="0.35">
      <c r="A70" s="8" t="s">
        <v>221</v>
      </c>
      <c r="B70" s="98" t="s">
        <v>227</v>
      </c>
      <c r="C70" s="2" t="s">
        <v>228</v>
      </c>
      <c r="D70" s="21"/>
      <c r="E70" s="21"/>
      <c r="F70" s="21">
        <v>1</v>
      </c>
      <c r="G70" s="4" t="s">
        <v>229</v>
      </c>
      <c r="H70" s="27" t="s">
        <v>229</v>
      </c>
      <c r="I70" s="95" t="s">
        <v>66</v>
      </c>
      <c r="J70" s="96" t="s">
        <v>224</v>
      </c>
      <c r="K70" s="96"/>
      <c r="L70" s="231"/>
      <c r="M70" s="43"/>
      <c r="N70" s="43"/>
      <c r="O70" s="43"/>
      <c r="P70" s="50"/>
      <c r="Q70" s="50"/>
      <c r="W70" t="e">
        <f>IF(AND(#REF!=1,OR(M70="verpl.",M70="ext. v.G")),1,0)</f>
        <v>#REF!</v>
      </c>
      <c r="X70" t="e">
        <f>IF(AND(#REF!=1,OR(M70="verpl.",M70="ext. v.ZG")),1,0)</f>
        <v>#REF!</v>
      </c>
      <c r="Y70" t="e">
        <f>IF(AND(#REF!=1,M70="verpl."),1,0)</f>
        <v>#REF!</v>
      </c>
      <c r="Z70" t="e">
        <f>IF(AND(#REF!=1,OR(M70="verpl.",M70="ext. v.G")),1,0)</f>
        <v>#REF!</v>
      </c>
      <c r="AA70" t="e">
        <f>IF(AND(#REF!=1,OR(M70="verpl.",M70="ext. v.ZG")),1,0)</f>
        <v>#REF!</v>
      </c>
      <c r="AB70" t="e">
        <f>IF(AND(#REF!=1,M70="verpl."),1,0)</f>
        <v>#REF!</v>
      </c>
      <c r="AD70" t="e">
        <f>IF(AND(#REF!=1,M70="extra"),1,0)</f>
        <v>#REF!</v>
      </c>
      <c r="AE70" t="e">
        <f>IF(AND(#REF!=1,OR(M70="extra",M70="ext. v.G")),1,0)</f>
        <v>#REF!</v>
      </c>
      <c r="AF70" t="e">
        <f>IF(AND(#REF!=1,OR(M70="extra",M70="ext. v.ZG",M70="ext. v.G")),1,0)</f>
        <v>#REF!</v>
      </c>
      <c r="AG70" t="e">
        <f>IF(AND(#REF!=1,M70="extra"),1,0)</f>
        <v>#REF!</v>
      </c>
      <c r="AH70" t="e">
        <f>IF(AND(#REF!=1,OR(M70="extra",M70="ext. v.G")),1,0)</f>
        <v>#REF!</v>
      </c>
      <c r="AI70" t="e">
        <f>IF(AND(#REF!=1,OR(M70="extra",M70="ext. v.ZG",M70="ext. v.G")),1,0)</f>
        <v>#REF!</v>
      </c>
      <c r="AM70">
        <f t="shared" si="6"/>
        <v>0</v>
      </c>
      <c r="AN70">
        <f t="shared" si="7"/>
        <v>0</v>
      </c>
      <c r="AQ70">
        <f t="shared" si="8"/>
        <v>0</v>
      </c>
    </row>
    <row r="71" spans="1:43" ht="14.5" x14ac:dyDescent="0.35">
      <c r="A71" s="67"/>
      <c r="B71" s="123"/>
      <c r="C71" s="39"/>
      <c r="D71" s="44"/>
      <c r="E71" s="44"/>
      <c r="F71" s="44"/>
      <c r="G71" s="40"/>
      <c r="H71" s="41"/>
      <c r="I71" s="103" t="s">
        <v>227</v>
      </c>
      <c r="J71" s="2" t="s">
        <v>230</v>
      </c>
      <c r="K71" s="2"/>
      <c r="L71" s="287" t="s">
        <v>229</v>
      </c>
      <c r="M71" s="27" t="s">
        <v>229</v>
      </c>
      <c r="N71" s="27"/>
      <c r="O71" s="27"/>
      <c r="P71" s="50"/>
      <c r="Q71" s="50" t="s">
        <v>44</v>
      </c>
      <c r="W71" t="e">
        <f>IF(AND(#REF!=1,OR(M71="verpl.",M71="ext. v.G")),1,0)</f>
        <v>#REF!</v>
      </c>
      <c r="X71" t="e">
        <f>IF(AND(#REF!=1,OR(M71="verpl.",M71="ext. v.ZG")),1,0)</f>
        <v>#REF!</v>
      </c>
      <c r="Y71" t="e">
        <f>IF(AND(#REF!=1,M71="verpl."),1,0)</f>
        <v>#REF!</v>
      </c>
      <c r="Z71" t="e">
        <f>IF(AND(#REF!=1,OR(M71="verpl.",M71="ext. v.G")),1,0)</f>
        <v>#REF!</v>
      </c>
      <c r="AA71" t="e">
        <f>IF(AND(#REF!=1,OR(M71="verpl.",M71="ext. v.ZG")),1,0)</f>
        <v>#REF!</v>
      </c>
      <c r="AB71" t="e">
        <f>IF(AND(#REF!=1,M71="verpl."),1,0)</f>
        <v>#REF!</v>
      </c>
      <c r="AD71" t="e">
        <f>IF(AND(#REF!=1,M71="extra"),1,0)</f>
        <v>#REF!</v>
      </c>
      <c r="AE71" t="e">
        <f>IF(AND(#REF!=1,OR(M71="extra",M71="ext. v.G")),1,0)</f>
        <v>#REF!</v>
      </c>
      <c r="AF71" t="e">
        <f>IF(AND(#REF!=1,OR(M71="extra",M71="ext. v.ZG",M71="ext. v.G")),1,0)</f>
        <v>#REF!</v>
      </c>
      <c r="AG71" t="e">
        <f>IF(AND(#REF!=1,M71="extra"),1,0)</f>
        <v>#REF!</v>
      </c>
      <c r="AH71" t="e">
        <f>IF(AND(#REF!=1,OR(M71="extra",M71="ext. v.G")),1,0)</f>
        <v>#REF!</v>
      </c>
      <c r="AI71" t="e">
        <f>IF(AND(#REF!=1,OR(M71="extra",M71="ext. v.ZG",M71="ext. v.G")),1,0)</f>
        <v>#REF!</v>
      </c>
      <c r="AM71">
        <f t="shared" si="6"/>
        <v>0</v>
      </c>
      <c r="AN71">
        <f t="shared" si="7"/>
        <v>0</v>
      </c>
      <c r="AQ71">
        <f t="shared" si="8"/>
        <v>0</v>
      </c>
    </row>
    <row r="72" spans="1:43" ht="14.5" x14ac:dyDescent="0.35">
      <c r="A72" s="67"/>
      <c r="B72" s="123"/>
      <c r="C72" s="39"/>
      <c r="D72" s="44"/>
      <c r="E72" s="44"/>
      <c r="F72" s="44"/>
      <c r="G72" s="40"/>
      <c r="H72" s="41"/>
      <c r="I72" s="102" t="s">
        <v>231</v>
      </c>
      <c r="J72" s="2" t="s">
        <v>232</v>
      </c>
      <c r="K72" s="2"/>
      <c r="L72" s="287" t="s">
        <v>229</v>
      </c>
      <c r="M72" s="27" t="s">
        <v>229</v>
      </c>
      <c r="N72" s="27"/>
      <c r="O72" s="27"/>
      <c r="P72" s="50"/>
      <c r="Q72" s="50" t="s">
        <v>44</v>
      </c>
    </row>
    <row r="73" spans="1:43" ht="14.5" x14ac:dyDescent="0.35">
      <c r="A73" s="8" t="s">
        <v>221</v>
      </c>
      <c r="B73" s="98" t="s">
        <v>231</v>
      </c>
      <c r="C73" s="2" t="s">
        <v>233</v>
      </c>
      <c r="D73" s="21"/>
      <c r="E73" s="21"/>
      <c r="F73" s="21"/>
      <c r="G73" s="4" t="s">
        <v>61</v>
      </c>
      <c r="H73" s="27" t="s">
        <v>61</v>
      </c>
      <c r="I73" s="102" t="s">
        <v>234</v>
      </c>
      <c r="J73" s="2" t="s">
        <v>235</v>
      </c>
      <c r="K73" s="2"/>
      <c r="L73" s="226" t="s">
        <v>38</v>
      </c>
      <c r="M73" s="226" t="s">
        <v>38</v>
      </c>
      <c r="N73" s="226" t="s">
        <v>38</v>
      </c>
      <c r="O73" s="27"/>
      <c r="P73" s="37"/>
      <c r="Q73" s="37" t="s">
        <v>48</v>
      </c>
      <c r="R73" s="19" t="s">
        <v>236</v>
      </c>
      <c r="W73" t="e">
        <f>IF(AND(#REF!=1,OR(M73="verpl.",M73="ext. v.G")),1,0)</f>
        <v>#REF!</v>
      </c>
      <c r="X73" t="e">
        <f>IF(AND(#REF!=1,OR(M73="verpl.",M73="ext. v.ZG")),1,0)</f>
        <v>#REF!</v>
      </c>
      <c r="Y73" t="e">
        <f>IF(AND(#REF!=1,M73="verpl."),1,0)</f>
        <v>#REF!</v>
      </c>
      <c r="Z73" t="e">
        <f>IF(AND(#REF!=1,OR(M73="verpl.",M73="ext. v.G")),1,0)</f>
        <v>#REF!</v>
      </c>
      <c r="AA73" t="e">
        <f>IF(AND(#REF!=1,OR(M73="verpl.",M73="ext. v.ZG")),1,0)</f>
        <v>#REF!</v>
      </c>
      <c r="AB73" t="e">
        <f>IF(AND(#REF!=1,M73="verpl."),1,0)</f>
        <v>#REF!</v>
      </c>
      <c r="AD73" t="e">
        <f>IF(AND(#REF!=1,M73="extra"),1,0)</f>
        <v>#REF!</v>
      </c>
      <c r="AE73" t="e">
        <f>IF(AND(#REF!=1,OR(M73="extra",M73="ext. v.G")),1,0)</f>
        <v>#REF!</v>
      </c>
      <c r="AF73" t="e">
        <f>IF(AND(#REF!=1,OR(M73="extra",M73="ext. v.ZG",M73="ext. v.G")),1,0)</f>
        <v>#REF!</v>
      </c>
      <c r="AG73" t="e">
        <f>IF(AND(#REF!=1,M73="extra"),1,0)</f>
        <v>#REF!</v>
      </c>
      <c r="AH73" t="e">
        <f>IF(AND(#REF!=1,OR(M73="extra",M73="ext. v.G")),1,0)</f>
        <v>#REF!</v>
      </c>
      <c r="AI73" t="e">
        <f>IF(AND(#REF!=1,OR(M73="extra",M73="ext. v.ZG",M73="ext. v.G")),1,0)</f>
        <v>#REF!</v>
      </c>
      <c r="AM73">
        <f t="shared" si="6"/>
        <v>0</v>
      </c>
      <c r="AN73">
        <f t="shared" si="7"/>
        <v>0</v>
      </c>
      <c r="AQ73">
        <f t="shared" si="8"/>
        <v>0</v>
      </c>
    </row>
    <row r="74" spans="1:43" ht="14.5" x14ac:dyDescent="0.35">
      <c r="A74" s="67"/>
      <c r="B74" s="123"/>
      <c r="C74" s="39"/>
      <c r="D74" s="44"/>
      <c r="E74" s="44"/>
      <c r="F74" s="44"/>
      <c r="G74" s="40"/>
      <c r="H74" s="40"/>
      <c r="I74" s="102" t="s">
        <v>237</v>
      </c>
      <c r="J74" s="2" t="s">
        <v>238</v>
      </c>
      <c r="K74" s="2"/>
      <c r="L74" s="227" t="s">
        <v>61</v>
      </c>
      <c r="M74" s="27" t="s">
        <v>61</v>
      </c>
      <c r="N74" s="27" t="s">
        <v>61</v>
      </c>
      <c r="O74" s="27"/>
      <c r="P74" s="37"/>
      <c r="Q74" s="37" t="s">
        <v>44</v>
      </c>
      <c r="W74" t="e">
        <f>IF(AND(#REF!=1,OR(M74="verpl.",M74="ext. v.G")),1,0)</f>
        <v>#REF!</v>
      </c>
      <c r="X74" t="e">
        <f>IF(AND(#REF!=1,OR(M74="verpl.",M74="ext. v.ZG")),1,0)</f>
        <v>#REF!</v>
      </c>
      <c r="Y74" t="e">
        <f>IF(AND(#REF!=1,M74="verpl."),1,0)</f>
        <v>#REF!</v>
      </c>
      <c r="Z74" t="e">
        <f>IF(AND(#REF!=1,OR(M74="verpl.",M74="ext. v.G")),1,0)</f>
        <v>#REF!</v>
      </c>
      <c r="AA74" t="e">
        <f>IF(AND(#REF!=1,OR(M74="verpl.",M74="ext. v.ZG")),1,0)</f>
        <v>#REF!</v>
      </c>
      <c r="AB74" t="e">
        <f>IF(AND(#REF!=1,M74="verpl."),1,0)</f>
        <v>#REF!</v>
      </c>
      <c r="AD74" t="e">
        <f>IF(AND(#REF!=1,M74="extra"),1,0)</f>
        <v>#REF!</v>
      </c>
      <c r="AE74" t="e">
        <f>IF(AND(#REF!=1,OR(M74="extra",M74="ext. v.G")),1,0)</f>
        <v>#REF!</v>
      </c>
      <c r="AF74" t="e">
        <f>IF(AND(#REF!=1,OR(M74="extra",M74="ext. v.ZG",M74="ext. v.G")),1,0)</f>
        <v>#REF!</v>
      </c>
      <c r="AG74" t="e">
        <f>IF(AND(#REF!=1,M74="extra"),1,0)</f>
        <v>#REF!</v>
      </c>
      <c r="AH74" t="e">
        <f>IF(AND(#REF!=1,OR(M74="extra",M74="ext. v.G")),1,0)</f>
        <v>#REF!</v>
      </c>
      <c r="AI74" t="e">
        <f>IF(AND(#REF!=1,OR(M74="extra",M74="ext. v.ZG",M74="ext. v.G")),1,0)</f>
        <v>#REF!</v>
      </c>
      <c r="AM74">
        <f t="shared" si="6"/>
        <v>0</v>
      </c>
      <c r="AN74">
        <f t="shared" si="7"/>
        <v>0</v>
      </c>
      <c r="AQ74">
        <f t="shared" si="8"/>
        <v>0</v>
      </c>
    </row>
    <row r="75" spans="1:43" ht="14.5" x14ac:dyDescent="0.35">
      <c r="A75" s="67"/>
      <c r="B75" s="123"/>
      <c r="C75" s="39"/>
      <c r="D75" s="44"/>
      <c r="E75" s="44"/>
      <c r="F75" s="44"/>
      <c r="G75" s="40"/>
      <c r="H75" s="40"/>
      <c r="I75" s="102" t="s">
        <v>239</v>
      </c>
      <c r="J75" s="2" t="s">
        <v>240</v>
      </c>
      <c r="K75" s="2"/>
      <c r="L75" s="227" t="s">
        <v>61</v>
      </c>
      <c r="M75" s="27" t="s">
        <v>61</v>
      </c>
      <c r="N75" s="27" t="s">
        <v>61</v>
      </c>
      <c r="O75" s="27"/>
      <c r="P75" s="37"/>
      <c r="Q75" s="37" t="s">
        <v>44</v>
      </c>
      <c r="W75" t="e">
        <f>IF(AND(#REF!=1,OR(M75="verpl.",M75="ext. v.G")),1,0)</f>
        <v>#REF!</v>
      </c>
      <c r="X75" t="e">
        <f>IF(AND(#REF!=1,OR(M75="verpl.",M75="ext. v.ZG")),1,0)</f>
        <v>#REF!</v>
      </c>
      <c r="Y75" t="e">
        <f>IF(AND(#REF!=1,M75="verpl."),1,0)</f>
        <v>#REF!</v>
      </c>
      <c r="Z75" t="e">
        <f>IF(AND(#REF!=1,OR(M75="verpl.",M75="ext. v.G")),1,0)</f>
        <v>#REF!</v>
      </c>
      <c r="AA75" t="e">
        <f>IF(AND(#REF!=1,OR(M75="verpl.",M75="ext. v.ZG")),1,0)</f>
        <v>#REF!</v>
      </c>
      <c r="AB75" t="e">
        <f>IF(AND(#REF!=1,M75="verpl."),1,0)</f>
        <v>#REF!</v>
      </c>
      <c r="AD75" t="e">
        <f>IF(AND(#REF!=1,M75="extra"),1,0)</f>
        <v>#REF!</v>
      </c>
      <c r="AE75" t="e">
        <f>IF(AND(#REF!=1,OR(M75="extra",M75="ext. v.G")),1,0)</f>
        <v>#REF!</v>
      </c>
      <c r="AF75" t="e">
        <f>IF(AND(#REF!=1,OR(M75="extra",M75="ext. v.ZG",M75="ext. v.G")),1,0)</f>
        <v>#REF!</v>
      </c>
      <c r="AG75" t="e">
        <f>IF(AND(#REF!=1,M75="extra"),1,0)</f>
        <v>#REF!</v>
      </c>
      <c r="AH75" t="e">
        <f>IF(AND(#REF!=1,OR(M75="extra",M75="ext. v.G")),1,0)</f>
        <v>#REF!</v>
      </c>
      <c r="AI75" t="e">
        <f>IF(AND(#REF!=1,OR(M75="extra",M75="ext. v.ZG",M75="ext. v.G")),1,0)</f>
        <v>#REF!</v>
      </c>
      <c r="AM75">
        <f t="shared" si="6"/>
        <v>0</v>
      </c>
      <c r="AN75">
        <f t="shared" si="7"/>
        <v>0</v>
      </c>
      <c r="AQ75">
        <f t="shared" si="8"/>
        <v>0</v>
      </c>
    </row>
    <row r="76" spans="1:43" ht="14.5" x14ac:dyDescent="0.35">
      <c r="A76" s="67"/>
      <c r="B76" s="123"/>
      <c r="C76" s="39"/>
      <c r="D76" s="44"/>
      <c r="E76" s="44"/>
      <c r="F76" s="44"/>
      <c r="G76" s="40"/>
      <c r="H76" s="40"/>
      <c r="I76" s="102" t="s">
        <v>241</v>
      </c>
      <c r="J76" s="2" t="s">
        <v>242</v>
      </c>
      <c r="K76" s="2"/>
      <c r="L76" s="227" t="s">
        <v>61</v>
      </c>
      <c r="M76" s="27" t="s">
        <v>61</v>
      </c>
      <c r="N76" s="27" t="s">
        <v>61</v>
      </c>
      <c r="O76" s="27"/>
      <c r="P76" s="37"/>
      <c r="Q76" s="37" t="s">
        <v>44</v>
      </c>
    </row>
    <row r="77" spans="1:43" ht="14.5" x14ac:dyDescent="0.35">
      <c r="A77" s="67"/>
      <c r="B77" s="123"/>
      <c r="C77" s="39"/>
      <c r="D77" s="44"/>
      <c r="E77" s="44"/>
      <c r="F77" s="44"/>
      <c r="G77" s="40"/>
      <c r="H77" s="40"/>
      <c r="I77" s="102" t="s">
        <v>243</v>
      </c>
      <c r="J77" s="2" t="s">
        <v>244</v>
      </c>
      <c r="K77" s="2"/>
      <c r="L77" s="227" t="s">
        <v>61</v>
      </c>
      <c r="M77" s="27" t="s">
        <v>61</v>
      </c>
      <c r="N77" s="27" t="s">
        <v>61</v>
      </c>
      <c r="O77" s="27"/>
      <c r="P77" s="37"/>
      <c r="Q77" s="37" t="s">
        <v>44</v>
      </c>
    </row>
    <row r="78" spans="1:43" ht="14.5" x14ac:dyDescent="0.35">
      <c r="A78" s="8" t="s">
        <v>221</v>
      </c>
      <c r="B78" s="98" t="s">
        <v>234</v>
      </c>
      <c r="C78" s="2" t="s">
        <v>245</v>
      </c>
      <c r="D78" s="21"/>
      <c r="E78" s="21"/>
      <c r="F78" s="21"/>
      <c r="G78" s="4" t="s">
        <v>229</v>
      </c>
      <c r="H78" s="4" t="s">
        <v>229</v>
      </c>
      <c r="I78" s="105" t="s">
        <v>103</v>
      </c>
      <c r="J78" s="39"/>
      <c r="K78" s="39"/>
      <c r="L78" s="231"/>
      <c r="M78" s="43"/>
      <c r="N78" s="43"/>
      <c r="O78" s="43"/>
      <c r="P78" s="37"/>
      <c r="S78" s="70"/>
      <c r="W78" t="e">
        <f>IF(AND(#REF!=1,OR(M78="verpl.",M78="ext. v.G")),1,0)</f>
        <v>#REF!</v>
      </c>
      <c r="X78" t="e">
        <f>IF(AND(#REF!=1,OR(M78="verpl.",M78="ext. v.ZG")),1,0)</f>
        <v>#REF!</v>
      </c>
      <c r="Y78" t="e">
        <f>IF(AND(#REF!=1,M78="verpl."),1,0)</f>
        <v>#REF!</v>
      </c>
      <c r="Z78" t="e">
        <f>IF(AND(#REF!=1,OR(M78="verpl.",M78="ext. v.G")),1,0)</f>
        <v>#REF!</v>
      </c>
      <c r="AA78" t="e">
        <f>IF(AND(#REF!=1,OR(M78="verpl.",M78="ext. v.ZG")),1,0)</f>
        <v>#REF!</v>
      </c>
      <c r="AB78" t="e">
        <f>IF(AND(#REF!=1,M78="verpl."),1,0)</f>
        <v>#REF!</v>
      </c>
      <c r="AD78" t="e">
        <f>IF(AND(#REF!=1,M78="extra"),1,0)</f>
        <v>#REF!</v>
      </c>
      <c r="AE78" t="e">
        <f>IF(AND(#REF!=1,OR(M78="extra",M78="ext. v.G")),1,0)</f>
        <v>#REF!</v>
      </c>
      <c r="AF78" t="e">
        <f>IF(AND(#REF!=1,OR(M78="extra",M78="ext. v.ZG",M78="ext. v.G")),1,0)</f>
        <v>#REF!</v>
      </c>
      <c r="AG78" t="e">
        <f>IF(AND(#REF!=1,M78="extra"),1,0)</f>
        <v>#REF!</v>
      </c>
      <c r="AH78" t="e">
        <f>IF(AND(#REF!=1,OR(M78="extra",M78="ext. v.G")),1,0)</f>
        <v>#REF!</v>
      </c>
      <c r="AI78" t="e">
        <f>IF(AND(#REF!=1,OR(M78="extra",M78="ext. v.ZG",M78="ext. v.G")),1,0)</f>
        <v>#REF!</v>
      </c>
      <c r="AM78">
        <f t="shared" si="6"/>
        <v>0</v>
      </c>
      <c r="AN78">
        <f t="shared" si="7"/>
        <v>0</v>
      </c>
      <c r="AQ78">
        <f t="shared" si="8"/>
        <v>0</v>
      </c>
    </row>
    <row r="79" spans="1:43" ht="14.5" x14ac:dyDescent="0.35">
      <c r="A79" s="8" t="s">
        <v>221</v>
      </c>
      <c r="B79" s="98" t="s">
        <v>237</v>
      </c>
      <c r="C79" s="2" t="s">
        <v>246</v>
      </c>
      <c r="D79" s="21"/>
      <c r="E79" s="21"/>
      <c r="F79" s="21"/>
      <c r="G79" s="4" t="s">
        <v>61</v>
      </c>
      <c r="H79" s="27" t="s">
        <v>61</v>
      </c>
      <c r="I79" s="95" t="s">
        <v>66</v>
      </c>
      <c r="J79" s="96" t="s">
        <v>224</v>
      </c>
      <c r="K79" s="96"/>
      <c r="L79" s="231"/>
      <c r="M79" s="43"/>
      <c r="N79" s="43"/>
      <c r="O79" s="43"/>
      <c r="P79" s="50"/>
      <c r="Q79" s="50"/>
      <c r="W79" t="e">
        <f>IF(AND(#REF!=1,OR(M79="verpl.",M79="ext. v.G")),1,0)</f>
        <v>#REF!</v>
      </c>
      <c r="X79" t="e">
        <f>IF(AND(#REF!=1,OR(M79="verpl.",M79="ext. v.ZG")),1,0)</f>
        <v>#REF!</v>
      </c>
      <c r="Y79" t="e">
        <f>IF(AND(#REF!=1,M79="verpl."),1,0)</f>
        <v>#REF!</v>
      </c>
      <c r="Z79" t="e">
        <f>IF(AND(#REF!=1,OR(M79="verpl.",M79="ext. v.G")),1,0)</f>
        <v>#REF!</v>
      </c>
      <c r="AA79" t="e">
        <f>IF(AND(#REF!=1,OR(M79="verpl.",M79="ext. v.ZG")),1,0)</f>
        <v>#REF!</v>
      </c>
      <c r="AB79" t="e">
        <f>IF(AND(#REF!=1,M79="verpl."),1,0)</f>
        <v>#REF!</v>
      </c>
      <c r="AD79" t="e">
        <f>IF(AND(#REF!=1,M79="extra"),1,0)</f>
        <v>#REF!</v>
      </c>
      <c r="AE79" t="e">
        <f>IF(AND(#REF!=1,OR(M79="extra",M79="ext. v.G")),1,0)</f>
        <v>#REF!</v>
      </c>
      <c r="AF79" t="e">
        <f>IF(AND(#REF!=1,OR(M79="extra",M79="ext. v.ZG",M79="ext. v.G")),1,0)</f>
        <v>#REF!</v>
      </c>
      <c r="AG79" t="e">
        <f>IF(AND(#REF!=1,M79="extra"),1,0)</f>
        <v>#REF!</v>
      </c>
      <c r="AH79" t="e">
        <f>IF(AND(#REF!=1,OR(M79="extra",M79="ext. v.G")),1,0)</f>
        <v>#REF!</v>
      </c>
      <c r="AI79" t="e">
        <f>IF(AND(#REF!=1,OR(M79="extra",M79="ext. v.ZG",M79="ext. v.G")),1,0)</f>
        <v>#REF!</v>
      </c>
      <c r="AM79">
        <f t="shared" si="6"/>
        <v>0</v>
      </c>
      <c r="AN79">
        <f t="shared" si="7"/>
        <v>0</v>
      </c>
      <c r="AQ79">
        <f t="shared" si="8"/>
        <v>0</v>
      </c>
    </row>
    <row r="80" spans="1:43" ht="14.5" x14ac:dyDescent="0.35">
      <c r="A80" s="8" t="s">
        <v>221</v>
      </c>
      <c r="B80" s="98" t="s">
        <v>239</v>
      </c>
      <c r="C80" s="2" t="s">
        <v>247</v>
      </c>
      <c r="D80" s="21"/>
      <c r="E80" s="21"/>
      <c r="F80" s="21"/>
      <c r="G80" s="4" t="s">
        <v>61</v>
      </c>
      <c r="H80" s="27" t="s">
        <v>61</v>
      </c>
      <c r="I80" s="95" t="s">
        <v>66</v>
      </c>
      <c r="J80" s="96" t="s">
        <v>224</v>
      </c>
      <c r="K80" s="96"/>
      <c r="L80" s="231"/>
      <c r="M80" s="43"/>
      <c r="N80" s="43"/>
      <c r="O80" s="43"/>
      <c r="P80" s="50"/>
      <c r="Q80" s="50"/>
      <c r="W80" t="e">
        <f>IF(AND(#REF!=1,OR(M80="verpl.",M80="ext. v.G")),1,0)</f>
        <v>#REF!</v>
      </c>
      <c r="X80" t="e">
        <f>IF(AND(#REF!=1,OR(M80="verpl.",M80="ext. v.ZG")),1,0)</f>
        <v>#REF!</v>
      </c>
      <c r="Y80" t="e">
        <f>IF(AND(#REF!=1,M80="verpl."),1,0)</f>
        <v>#REF!</v>
      </c>
      <c r="Z80" t="e">
        <f>IF(AND(#REF!=1,OR(M80="verpl.",M80="ext. v.G")),1,0)</f>
        <v>#REF!</v>
      </c>
      <c r="AA80" t="e">
        <f>IF(AND(#REF!=1,OR(M80="verpl.",M80="ext. v.ZG")),1,0)</f>
        <v>#REF!</v>
      </c>
      <c r="AB80" t="e">
        <f>IF(AND(#REF!=1,M80="verpl."),1,0)</f>
        <v>#REF!</v>
      </c>
      <c r="AD80" t="e">
        <f>IF(AND(#REF!=1,M80="extra"),1,0)</f>
        <v>#REF!</v>
      </c>
      <c r="AE80" t="e">
        <f>IF(AND(#REF!=1,OR(M80="extra",M80="ext. v.G")),1,0)</f>
        <v>#REF!</v>
      </c>
      <c r="AF80" t="e">
        <f>IF(AND(#REF!=1,OR(M80="extra",M80="ext. v.ZG",M80="ext. v.G")),1,0)</f>
        <v>#REF!</v>
      </c>
      <c r="AG80" t="e">
        <f>IF(AND(#REF!=1,M80="extra"),1,0)</f>
        <v>#REF!</v>
      </c>
      <c r="AH80" t="e">
        <f>IF(AND(#REF!=1,OR(M80="extra",M80="ext. v.G")),1,0)</f>
        <v>#REF!</v>
      </c>
      <c r="AI80" t="e">
        <f>IF(AND(#REF!=1,OR(M80="extra",M80="ext. v.ZG",M80="ext. v.G")),1,0)</f>
        <v>#REF!</v>
      </c>
      <c r="AM80">
        <f t="shared" si="6"/>
        <v>0</v>
      </c>
      <c r="AN80">
        <f t="shared" si="7"/>
        <v>0</v>
      </c>
      <c r="AQ80">
        <f t="shared" si="8"/>
        <v>0</v>
      </c>
    </row>
    <row r="81" spans="1:43" ht="14.5" x14ac:dyDescent="0.35">
      <c r="A81" s="8" t="s">
        <v>221</v>
      </c>
      <c r="B81" s="98" t="s">
        <v>241</v>
      </c>
      <c r="C81" s="2" t="s">
        <v>248</v>
      </c>
      <c r="D81" s="21"/>
      <c r="E81" s="21"/>
      <c r="F81" s="21"/>
      <c r="G81" s="4" t="s">
        <v>61</v>
      </c>
      <c r="H81" s="27" t="s">
        <v>61</v>
      </c>
      <c r="I81" s="95" t="s">
        <v>66</v>
      </c>
      <c r="J81" s="96" t="s">
        <v>224</v>
      </c>
      <c r="K81" s="96"/>
      <c r="L81" s="231"/>
      <c r="M81" s="43"/>
      <c r="N81" s="43"/>
      <c r="O81" s="43"/>
      <c r="P81" s="50"/>
      <c r="Q81" s="50"/>
      <c r="W81" t="e">
        <f>IF(AND(#REF!=1,OR(M81="verpl.",M81="ext. v.G")),1,0)</f>
        <v>#REF!</v>
      </c>
      <c r="X81" t="e">
        <f>IF(AND(#REF!=1,OR(M81="verpl.",M81="ext. v.ZG")),1,0)</f>
        <v>#REF!</v>
      </c>
      <c r="Y81" t="e">
        <f>IF(AND(#REF!=1,M81="verpl."),1,0)</f>
        <v>#REF!</v>
      </c>
      <c r="Z81" t="e">
        <f>IF(AND(#REF!=1,OR(M81="verpl.",M81="ext. v.G")),1,0)</f>
        <v>#REF!</v>
      </c>
      <c r="AA81" t="e">
        <f>IF(AND(#REF!=1,OR(M81="verpl.",M81="ext. v.ZG")),1,0)</f>
        <v>#REF!</v>
      </c>
      <c r="AB81" t="e">
        <f>IF(AND(#REF!=1,M81="verpl."),1,0)</f>
        <v>#REF!</v>
      </c>
      <c r="AD81" t="e">
        <f>IF(AND(#REF!=1,M81="extra"),1,0)</f>
        <v>#REF!</v>
      </c>
      <c r="AE81" t="e">
        <f>IF(AND(#REF!=1,OR(M81="extra",M81="ext. v.G")),1,0)</f>
        <v>#REF!</v>
      </c>
      <c r="AF81" t="e">
        <f>IF(AND(#REF!=1,OR(M81="extra",M81="ext. v.ZG",M81="ext. v.G")),1,0)</f>
        <v>#REF!</v>
      </c>
      <c r="AG81" t="e">
        <f>IF(AND(#REF!=1,M81="extra"),1,0)</f>
        <v>#REF!</v>
      </c>
      <c r="AH81" t="e">
        <f>IF(AND(#REF!=1,OR(M81="extra",M81="ext. v.G")),1,0)</f>
        <v>#REF!</v>
      </c>
      <c r="AI81" t="e">
        <f>IF(AND(#REF!=1,OR(M81="extra",M81="ext. v.ZG",M81="ext. v.G")),1,0)</f>
        <v>#REF!</v>
      </c>
      <c r="AM81">
        <f t="shared" si="6"/>
        <v>0</v>
      </c>
      <c r="AN81">
        <f t="shared" si="7"/>
        <v>0</v>
      </c>
      <c r="AQ81">
        <f t="shared" si="8"/>
        <v>0</v>
      </c>
    </row>
    <row r="82" spans="1:43" ht="14.5" x14ac:dyDescent="0.35">
      <c r="A82" s="8" t="s">
        <v>221</v>
      </c>
      <c r="B82" s="98" t="s">
        <v>243</v>
      </c>
      <c r="C82" s="2" t="s">
        <v>249</v>
      </c>
      <c r="D82" s="21"/>
      <c r="E82" s="21"/>
      <c r="F82" s="21"/>
      <c r="G82" s="4" t="s">
        <v>61</v>
      </c>
      <c r="H82" s="27" t="s">
        <v>61</v>
      </c>
      <c r="I82" s="105" t="s">
        <v>103</v>
      </c>
      <c r="J82" s="39"/>
      <c r="K82" s="39"/>
      <c r="L82" s="231"/>
      <c r="M82" s="43"/>
      <c r="N82" s="43"/>
      <c r="O82" s="43"/>
      <c r="P82" s="50"/>
      <c r="Q82" s="50"/>
      <c r="W82" t="e">
        <f>IF(AND(#REF!=1,OR(M82="verpl.",M82="ext. v.G")),1,0)</f>
        <v>#REF!</v>
      </c>
      <c r="X82" t="e">
        <f>IF(AND(#REF!=1,OR(M82="verpl.",M82="ext. v.ZG")),1,0)</f>
        <v>#REF!</v>
      </c>
      <c r="Y82" t="e">
        <f>IF(AND(#REF!=1,M82="verpl."),1,0)</f>
        <v>#REF!</v>
      </c>
      <c r="Z82" t="e">
        <f>IF(AND(#REF!=1,OR(M82="verpl.",M82="ext. v.G")),1,0)</f>
        <v>#REF!</v>
      </c>
      <c r="AA82" t="e">
        <f>IF(AND(#REF!=1,OR(M82="verpl.",M82="ext. v.ZG")),1,0)</f>
        <v>#REF!</v>
      </c>
      <c r="AB82" t="e">
        <f>IF(AND(#REF!=1,M82="verpl."),1,0)</f>
        <v>#REF!</v>
      </c>
      <c r="AD82" t="e">
        <f>IF(AND(#REF!=1,M82="extra"),1,0)</f>
        <v>#REF!</v>
      </c>
      <c r="AE82" t="e">
        <f>IF(AND(#REF!=1,OR(M82="extra",M82="ext. v.G")),1,0)</f>
        <v>#REF!</v>
      </c>
      <c r="AF82" t="e">
        <f>IF(AND(#REF!=1,OR(M82="extra",M82="ext. v.ZG",M82="ext. v.G")),1,0)</f>
        <v>#REF!</v>
      </c>
      <c r="AG82" t="e">
        <f>IF(AND(#REF!=1,M82="extra"),1,0)</f>
        <v>#REF!</v>
      </c>
      <c r="AH82" t="e">
        <f>IF(AND(#REF!=1,OR(M82="extra",M82="ext. v.G")),1,0)</f>
        <v>#REF!</v>
      </c>
      <c r="AI82" t="e">
        <f>IF(AND(#REF!=1,OR(M82="extra",M82="ext. v.ZG",M82="ext. v.G")),1,0)</f>
        <v>#REF!</v>
      </c>
      <c r="AM82">
        <f t="shared" si="6"/>
        <v>0</v>
      </c>
      <c r="AN82">
        <f t="shared" si="7"/>
        <v>0</v>
      </c>
      <c r="AQ82">
        <f t="shared" si="8"/>
        <v>0</v>
      </c>
    </row>
    <row r="83" spans="1:43" ht="14.5" x14ac:dyDescent="0.35">
      <c r="A83" s="8" t="s">
        <v>221</v>
      </c>
      <c r="B83" s="98" t="s">
        <v>250</v>
      </c>
      <c r="C83" s="12" t="s">
        <v>251</v>
      </c>
      <c r="D83" s="23"/>
      <c r="E83" s="23"/>
      <c r="F83" s="23"/>
      <c r="G83" s="14" t="s">
        <v>61</v>
      </c>
      <c r="H83" s="32" t="s">
        <v>61</v>
      </c>
      <c r="I83" s="95" t="s">
        <v>66</v>
      </c>
      <c r="J83" s="96" t="s">
        <v>224</v>
      </c>
      <c r="K83" s="96"/>
      <c r="L83" s="231"/>
      <c r="M83" s="43"/>
      <c r="N83" s="43"/>
      <c r="O83" s="43"/>
      <c r="P83" s="37"/>
      <c r="W83" t="e">
        <f>IF(AND(#REF!=1,OR(M83="verpl.",M83="ext. v.G")),1,0)</f>
        <v>#REF!</v>
      </c>
      <c r="X83" t="e">
        <f>IF(AND(#REF!=1,OR(M83="verpl.",M83="ext. v.ZG")),1,0)</f>
        <v>#REF!</v>
      </c>
      <c r="Y83" t="e">
        <f>IF(AND(#REF!=1,M83="verpl."),1,0)</f>
        <v>#REF!</v>
      </c>
      <c r="Z83" t="e">
        <f>IF(AND(#REF!=1,OR(M83="verpl.",M83="ext. v.G")),1,0)</f>
        <v>#REF!</v>
      </c>
      <c r="AA83" t="e">
        <f>IF(AND(#REF!=1,OR(M83="verpl.",M83="ext. v.ZG")),1,0)</f>
        <v>#REF!</v>
      </c>
      <c r="AB83" t="e">
        <f>IF(AND(#REF!=1,M83="verpl."),1,0)</f>
        <v>#REF!</v>
      </c>
      <c r="AD83" t="e">
        <f>IF(AND(#REF!=1,M83="extra"),1,0)</f>
        <v>#REF!</v>
      </c>
      <c r="AE83" t="e">
        <f>IF(AND(#REF!=1,OR(M83="extra",M83="ext. v.G")),1,0)</f>
        <v>#REF!</v>
      </c>
      <c r="AF83" t="e">
        <f>IF(AND(#REF!=1,OR(M83="extra",M83="ext. v.ZG",M83="ext. v.G")),1,0)</f>
        <v>#REF!</v>
      </c>
      <c r="AG83" t="e">
        <f>IF(AND(#REF!=1,M83="extra"),1,0)</f>
        <v>#REF!</v>
      </c>
      <c r="AH83" t="e">
        <f>IF(AND(#REF!=1,OR(M83="extra",M83="ext. v.G")),1,0)</f>
        <v>#REF!</v>
      </c>
      <c r="AI83" t="e">
        <f>IF(AND(#REF!=1,OR(M83="extra",M83="ext. v.ZG",M83="ext. v.G")),1,0)</f>
        <v>#REF!</v>
      </c>
      <c r="AM83">
        <f t="shared" si="6"/>
        <v>0</v>
      </c>
      <c r="AN83">
        <f t="shared" si="7"/>
        <v>0</v>
      </c>
      <c r="AQ83">
        <f t="shared" si="8"/>
        <v>0</v>
      </c>
    </row>
    <row r="84" spans="1:43" thickBot="1" x14ac:dyDescent="0.4">
      <c r="A84" s="11" t="s">
        <v>221</v>
      </c>
      <c r="B84" s="98" t="s">
        <v>252</v>
      </c>
      <c r="C84" s="12" t="s">
        <v>253</v>
      </c>
      <c r="D84" s="23"/>
      <c r="E84" s="23"/>
      <c r="F84" s="23"/>
      <c r="G84" s="14" t="s">
        <v>61</v>
      </c>
      <c r="H84" s="32" t="s">
        <v>61</v>
      </c>
      <c r="I84" s="105" t="s">
        <v>103</v>
      </c>
      <c r="J84" s="39"/>
      <c r="K84" s="39"/>
      <c r="L84" s="231"/>
      <c r="M84" s="43"/>
      <c r="N84" s="43"/>
      <c r="O84" s="43"/>
      <c r="P84" s="37"/>
      <c r="W84" t="e">
        <f>IF(AND(#REF!=1,OR(M84="verpl.",M84="ext. v.G")),1,0)</f>
        <v>#REF!</v>
      </c>
      <c r="X84" t="e">
        <f>IF(AND(#REF!=1,OR(M84="verpl.",M84="ext. v.ZG")),1,0)</f>
        <v>#REF!</v>
      </c>
      <c r="Y84" t="e">
        <f>IF(AND(#REF!=1,M84="verpl."),1,0)</f>
        <v>#REF!</v>
      </c>
      <c r="Z84" t="e">
        <f>IF(AND(#REF!=1,OR(M84="verpl.",M84="ext. v.G")),1,0)</f>
        <v>#REF!</v>
      </c>
      <c r="AA84" t="e">
        <f>IF(AND(#REF!=1,OR(M84="verpl.",M84="ext. v.ZG")),1,0)</f>
        <v>#REF!</v>
      </c>
      <c r="AB84" t="e">
        <f>IF(AND(#REF!=1,M84="verpl."),1,0)</f>
        <v>#REF!</v>
      </c>
      <c r="AD84" t="e">
        <f>IF(AND(#REF!=1,M84="extra"),1,0)</f>
        <v>#REF!</v>
      </c>
      <c r="AE84" t="e">
        <f>IF(AND(#REF!=1,OR(M84="extra",M84="ext. v.G")),1,0)</f>
        <v>#REF!</v>
      </c>
      <c r="AF84" t="e">
        <f>IF(AND(#REF!=1,OR(M84="extra",M84="ext. v.ZG",M84="ext. v.G")),1,0)</f>
        <v>#REF!</v>
      </c>
      <c r="AG84" t="e">
        <f>IF(AND(#REF!=1,M84="extra"),1,0)</f>
        <v>#REF!</v>
      </c>
      <c r="AH84" t="e">
        <f>IF(AND(#REF!=1,OR(M84="extra",M84="ext. v.G")),1,0)</f>
        <v>#REF!</v>
      </c>
      <c r="AI84" t="e">
        <f>IF(AND(#REF!=1,OR(M84="extra",M84="ext. v.ZG",M84="ext. v.G")),1,0)</f>
        <v>#REF!</v>
      </c>
      <c r="AM84">
        <f t="shared" si="6"/>
        <v>0</v>
      </c>
      <c r="AN84">
        <f t="shared" si="7"/>
        <v>0</v>
      </c>
      <c r="AQ84">
        <f t="shared" si="8"/>
        <v>0</v>
      </c>
    </row>
    <row r="85" spans="1:43" ht="14.5" x14ac:dyDescent="0.35">
      <c r="A85" s="6" t="s">
        <v>254</v>
      </c>
      <c r="B85" s="97" t="s">
        <v>255</v>
      </c>
      <c r="C85" s="7" t="s">
        <v>256</v>
      </c>
      <c r="D85" s="24"/>
      <c r="E85" s="24">
        <v>1</v>
      </c>
      <c r="F85" s="24">
        <v>1</v>
      </c>
      <c r="G85" s="15" t="s">
        <v>38</v>
      </c>
      <c r="H85" s="33" t="s">
        <v>38</v>
      </c>
      <c r="I85" s="109" t="s">
        <v>255</v>
      </c>
      <c r="J85" s="7" t="s">
        <v>257</v>
      </c>
      <c r="K85" s="7"/>
      <c r="L85" s="235" t="s">
        <v>38</v>
      </c>
      <c r="M85" s="33" t="s">
        <v>38</v>
      </c>
      <c r="N85" s="33"/>
      <c r="O85" s="33"/>
      <c r="P85" s="37"/>
      <c r="Q85" s="37" t="s">
        <v>40</v>
      </c>
      <c r="R85" s="19" t="s">
        <v>258</v>
      </c>
      <c r="W85" t="e">
        <f>IF(AND(#REF!=1,OR(M85="verpl.",M85="ext. v.G")),1,0)</f>
        <v>#REF!</v>
      </c>
      <c r="X85" t="e">
        <f>IF(AND(#REF!=1,OR(M85="verpl.",M85="ext. v.ZG")),1,0)</f>
        <v>#REF!</v>
      </c>
      <c r="Y85" t="e">
        <f>IF(AND(#REF!=1,M85="verpl."),1,0)</f>
        <v>#REF!</v>
      </c>
      <c r="Z85" t="e">
        <f>IF(AND(#REF!=1,OR(M85="verpl.",M85="ext. v.G")),1,0)</f>
        <v>#REF!</v>
      </c>
      <c r="AA85" t="e">
        <f>IF(AND(#REF!=1,OR(M85="verpl.",M85="ext. v.ZG")),1,0)</f>
        <v>#REF!</v>
      </c>
      <c r="AB85" t="e">
        <f>IF(AND(#REF!=1,M85="verpl."),1,0)</f>
        <v>#REF!</v>
      </c>
      <c r="AD85" t="e">
        <f>IF(AND(#REF!=1,M85="extra"),1,0)</f>
        <v>#REF!</v>
      </c>
      <c r="AE85" t="e">
        <f>IF(AND(#REF!=1,OR(M85="extra",M85="ext. v.G")),1,0)</f>
        <v>#REF!</v>
      </c>
      <c r="AF85" t="e">
        <f>IF(AND(#REF!=1,OR(M85="extra",M85="ext. v.ZG",M85="ext. v.G")),1,0)</f>
        <v>#REF!</v>
      </c>
      <c r="AG85" t="e">
        <f>IF(AND(#REF!=1,M85="extra"),1,0)</f>
        <v>#REF!</v>
      </c>
      <c r="AH85" t="e">
        <f>IF(AND(#REF!=1,OR(M85="extra",M85="ext. v.G")),1,0)</f>
        <v>#REF!</v>
      </c>
      <c r="AI85" t="e">
        <f>IF(AND(#REF!=1,OR(M85="extra",M85="ext. v.ZG",M85="ext. v.G")),1,0)</f>
        <v>#REF!</v>
      </c>
      <c r="AM85">
        <f t="shared" si="6"/>
        <v>0</v>
      </c>
      <c r="AN85">
        <f t="shared" si="7"/>
        <v>0</v>
      </c>
      <c r="AQ85">
        <f t="shared" si="8"/>
        <v>0</v>
      </c>
    </row>
    <row r="86" spans="1:43" ht="14.5" x14ac:dyDescent="0.35">
      <c r="A86" s="8" t="s">
        <v>254</v>
      </c>
      <c r="B86" s="98" t="s">
        <v>259</v>
      </c>
      <c r="C86" s="2" t="s">
        <v>260</v>
      </c>
      <c r="D86" s="21"/>
      <c r="E86" s="21">
        <v>1</v>
      </c>
      <c r="F86" s="21">
        <v>1</v>
      </c>
      <c r="G86" s="3" t="s">
        <v>38</v>
      </c>
      <c r="H86" s="26" t="s">
        <v>38</v>
      </c>
      <c r="I86" s="103" t="s">
        <v>259</v>
      </c>
      <c r="J86" s="2" t="s">
        <v>261</v>
      </c>
      <c r="K86" s="2"/>
      <c r="L86" s="226" t="s">
        <v>38</v>
      </c>
      <c r="M86" s="26" t="s">
        <v>38</v>
      </c>
      <c r="N86" s="26" t="s">
        <v>38</v>
      </c>
      <c r="O86" s="26"/>
      <c r="P86" s="52"/>
      <c r="Q86" s="52" t="s">
        <v>48</v>
      </c>
      <c r="R86" s="19" t="s">
        <v>262</v>
      </c>
      <c r="W86" t="e">
        <f>IF(AND(#REF!=1,OR(M86="verpl.",M86="ext. v.G")),1,0)</f>
        <v>#REF!</v>
      </c>
      <c r="X86" t="e">
        <f>IF(AND(#REF!=1,OR(M86="verpl.",M86="ext. v.ZG")),1,0)</f>
        <v>#REF!</v>
      </c>
      <c r="Y86" t="e">
        <f>IF(AND(#REF!=1,M86="verpl."),1,0)</f>
        <v>#REF!</v>
      </c>
      <c r="Z86" t="e">
        <f>IF(AND(#REF!=1,OR(M86="verpl.",M86="ext. v.G")),1,0)</f>
        <v>#REF!</v>
      </c>
      <c r="AA86" t="e">
        <f>IF(AND(#REF!=1,OR(M86="verpl.",M86="ext. v.ZG")),1,0)</f>
        <v>#REF!</v>
      </c>
      <c r="AB86" t="e">
        <f>IF(AND(#REF!=1,M86="verpl."),1,0)</f>
        <v>#REF!</v>
      </c>
      <c r="AD86" t="e">
        <f>IF(AND(#REF!=1,M86="extra"),1,0)</f>
        <v>#REF!</v>
      </c>
      <c r="AE86" t="e">
        <f>IF(AND(#REF!=1,OR(M86="extra",M86="ext. v.G")),1,0)</f>
        <v>#REF!</v>
      </c>
      <c r="AF86" t="e">
        <f>IF(AND(#REF!=1,OR(M86="extra",M86="ext. v.ZG",M86="ext. v.G")),1,0)</f>
        <v>#REF!</v>
      </c>
      <c r="AG86" t="e">
        <f>IF(AND(#REF!=1,M86="extra"),1,0)</f>
        <v>#REF!</v>
      </c>
      <c r="AH86" t="e">
        <f>IF(AND(#REF!=1,OR(M86="extra",M86="ext. v.G")),1,0)</f>
        <v>#REF!</v>
      </c>
      <c r="AI86" t="e">
        <f>IF(AND(#REF!=1,OR(M86="extra",M86="ext. v.ZG",M86="ext. v.G")),1,0)</f>
        <v>#REF!</v>
      </c>
      <c r="AM86">
        <f t="shared" si="6"/>
        <v>0</v>
      </c>
      <c r="AN86">
        <f t="shared" si="7"/>
        <v>0</v>
      </c>
      <c r="AQ86">
        <f t="shared" si="8"/>
        <v>0</v>
      </c>
    </row>
    <row r="87" spans="1:43" ht="14.5" x14ac:dyDescent="0.35">
      <c r="A87" s="8" t="s">
        <v>254</v>
      </c>
      <c r="B87" s="98" t="s">
        <v>263</v>
      </c>
      <c r="C87" s="2" t="s">
        <v>264</v>
      </c>
      <c r="D87" s="21"/>
      <c r="E87" s="21">
        <v>1</v>
      </c>
      <c r="F87" s="21">
        <v>1</v>
      </c>
      <c r="G87" s="4" t="s">
        <v>61</v>
      </c>
      <c r="H87" s="27" t="s">
        <v>61</v>
      </c>
      <c r="I87" s="103" t="s">
        <v>263</v>
      </c>
      <c r="J87" s="2" t="s">
        <v>265</v>
      </c>
      <c r="K87" s="2"/>
      <c r="L87" s="227" t="s">
        <v>79</v>
      </c>
      <c r="M87" s="27" t="s">
        <v>79</v>
      </c>
      <c r="N87" s="27" t="s">
        <v>79</v>
      </c>
      <c r="O87" s="27"/>
      <c r="P87" s="51"/>
      <c r="Q87" s="51" t="s">
        <v>48</v>
      </c>
      <c r="R87" s="19" t="s">
        <v>266</v>
      </c>
      <c r="W87" t="e">
        <f>IF(AND(#REF!=1,OR(M87="verpl.",M87="ext. v.G")),1,0)</f>
        <v>#REF!</v>
      </c>
      <c r="X87" t="e">
        <f>IF(AND(#REF!=1,OR(M87="verpl.",M87="ext. v.ZG")),1,0)</f>
        <v>#REF!</v>
      </c>
      <c r="Y87" t="e">
        <f>IF(AND(#REF!=1,M87="verpl."),1,0)</f>
        <v>#REF!</v>
      </c>
      <c r="Z87" t="e">
        <f>IF(AND(#REF!=1,OR(M87="verpl.",M87="ext. v.G")),1,0)</f>
        <v>#REF!</v>
      </c>
      <c r="AA87" t="e">
        <f>IF(AND(#REF!=1,OR(M87="verpl.",M87="ext. v.ZG")),1,0)</f>
        <v>#REF!</v>
      </c>
      <c r="AB87" t="e">
        <f>IF(AND(#REF!=1,M87="verpl."),1,0)</f>
        <v>#REF!</v>
      </c>
      <c r="AD87" t="e">
        <f>IF(AND(#REF!=1,M87="extra"),1,0)</f>
        <v>#REF!</v>
      </c>
      <c r="AE87" t="e">
        <f>IF(AND(#REF!=1,OR(M87="extra",M87="ext. v.G")),1,0)</f>
        <v>#REF!</v>
      </c>
      <c r="AF87" t="e">
        <f>IF(AND(#REF!=1,OR(M87="extra",M87="ext. v.ZG",M87="ext. v.G")),1,0)</f>
        <v>#REF!</v>
      </c>
      <c r="AG87" t="e">
        <f>IF(AND(#REF!=1,M87="extra"),1,0)</f>
        <v>#REF!</v>
      </c>
      <c r="AH87" t="e">
        <f>IF(AND(#REF!=1,OR(M87="extra",M87="ext. v.G")),1,0)</f>
        <v>#REF!</v>
      </c>
      <c r="AI87" t="e">
        <f>IF(AND(#REF!=1,OR(M87="extra",M87="ext. v.ZG",M87="ext. v.G")),1,0)</f>
        <v>#REF!</v>
      </c>
      <c r="AM87">
        <f t="shared" si="6"/>
        <v>0</v>
      </c>
      <c r="AN87">
        <f t="shared" si="7"/>
        <v>0</v>
      </c>
      <c r="AQ87">
        <f t="shared" si="8"/>
        <v>0</v>
      </c>
    </row>
    <row r="88" spans="1:43" ht="14.5" x14ac:dyDescent="0.35">
      <c r="A88" s="8" t="s">
        <v>254</v>
      </c>
      <c r="B88" s="98" t="s">
        <v>267</v>
      </c>
      <c r="C88" s="2" t="s">
        <v>268</v>
      </c>
      <c r="D88" s="21"/>
      <c r="E88" s="21">
        <v>1</v>
      </c>
      <c r="F88" s="21">
        <v>1</v>
      </c>
      <c r="G88" s="3" t="s">
        <v>38</v>
      </c>
      <c r="H88" s="26" t="s">
        <v>38</v>
      </c>
      <c r="I88" s="103" t="s">
        <v>267</v>
      </c>
      <c r="J88" s="2" t="s">
        <v>268</v>
      </c>
      <c r="K88" s="2"/>
      <c r="L88" s="226" t="s">
        <v>38</v>
      </c>
      <c r="M88" s="26" t="s">
        <v>38</v>
      </c>
      <c r="N88" s="26" t="s">
        <v>38</v>
      </c>
      <c r="O88" s="26"/>
      <c r="P88" s="37"/>
      <c r="Q88" s="37" t="s">
        <v>40</v>
      </c>
      <c r="R88" s="19" t="s">
        <v>269</v>
      </c>
      <c r="W88" t="e">
        <f>IF(AND(#REF!=1,OR(M88="verpl.",M88="ext. v.G")),1,0)</f>
        <v>#REF!</v>
      </c>
      <c r="X88" t="e">
        <f>IF(AND(#REF!=1,OR(M88="verpl.",M88="ext. v.ZG")),1,0)</f>
        <v>#REF!</v>
      </c>
      <c r="Y88" t="e">
        <f>IF(AND(#REF!=1,M88="verpl."),1,0)</f>
        <v>#REF!</v>
      </c>
      <c r="Z88" t="e">
        <f>IF(AND(#REF!=1,OR(M88="verpl.",M88="ext. v.G")),1,0)</f>
        <v>#REF!</v>
      </c>
      <c r="AA88" t="e">
        <f>IF(AND(#REF!=1,OR(M88="verpl.",M88="ext. v.ZG")),1,0)</f>
        <v>#REF!</v>
      </c>
      <c r="AB88" t="e">
        <f>IF(AND(#REF!=1,M88="verpl."),1,0)</f>
        <v>#REF!</v>
      </c>
      <c r="AD88" t="e">
        <f>IF(AND(#REF!=1,M88="extra"),1,0)</f>
        <v>#REF!</v>
      </c>
      <c r="AE88" t="e">
        <f>IF(AND(#REF!=1,OR(M88="extra",M88="ext. v.G")),1,0)</f>
        <v>#REF!</v>
      </c>
      <c r="AF88" t="e">
        <f>IF(AND(#REF!=1,OR(M88="extra",M88="ext. v.ZG",M88="ext. v.G")),1,0)</f>
        <v>#REF!</v>
      </c>
      <c r="AG88" t="e">
        <f>IF(AND(#REF!=1,M88="extra"),1,0)</f>
        <v>#REF!</v>
      </c>
      <c r="AH88" t="e">
        <f>IF(AND(#REF!=1,OR(M88="extra",M88="ext. v.G")),1,0)</f>
        <v>#REF!</v>
      </c>
      <c r="AI88" t="e">
        <f>IF(AND(#REF!=1,OR(M88="extra",M88="ext. v.ZG",M88="ext. v.G")),1,0)</f>
        <v>#REF!</v>
      </c>
      <c r="AM88">
        <f t="shared" si="6"/>
        <v>0</v>
      </c>
      <c r="AN88">
        <f t="shared" si="7"/>
        <v>0</v>
      </c>
      <c r="AQ88">
        <f t="shared" si="8"/>
        <v>0</v>
      </c>
    </row>
    <row r="89" spans="1:43" ht="14.5" x14ac:dyDescent="0.35">
      <c r="A89" s="8" t="s">
        <v>254</v>
      </c>
      <c r="B89" s="98" t="s">
        <v>270</v>
      </c>
      <c r="C89" s="2" t="s">
        <v>271</v>
      </c>
      <c r="D89" s="21"/>
      <c r="E89" s="21">
        <v>1</v>
      </c>
      <c r="F89" s="21">
        <v>1</v>
      </c>
      <c r="G89" s="4" t="s">
        <v>61</v>
      </c>
      <c r="H89" s="27" t="s">
        <v>61</v>
      </c>
      <c r="I89" s="103" t="s">
        <v>270</v>
      </c>
      <c r="J89" s="2" t="s">
        <v>271</v>
      </c>
      <c r="K89" s="2"/>
      <c r="L89" s="226" t="s">
        <v>38</v>
      </c>
      <c r="M89" s="26" t="s">
        <v>38</v>
      </c>
      <c r="N89" s="26" t="s">
        <v>38</v>
      </c>
      <c r="O89" s="26"/>
      <c r="P89" s="50"/>
      <c r="Q89" s="50" t="s">
        <v>48</v>
      </c>
      <c r="R89" s="19" t="s">
        <v>272</v>
      </c>
      <c r="W89" t="e">
        <f>IF(AND(#REF!=1,OR(M89="verpl.",M89="ext. v.G")),1,0)</f>
        <v>#REF!</v>
      </c>
      <c r="X89" t="e">
        <f>IF(AND(#REF!=1,OR(M89="verpl.",M89="ext. v.ZG")),1,0)</f>
        <v>#REF!</v>
      </c>
      <c r="Y89" t="e">
        <f>IF(AND(#REF!=1,M89="verpl."),1,0)</f>
        <v>#REF!</v>
      </c>
      <c r="Z89" t="e">
        <f>IF(AND(#REF!=1,OR(M89="verpl.",M89="ext. v.G")),1,0)</f>
        <v>#REF!</v>
      </c>
      <c r="AA89" t="e">
        <f>IF(AND(#REF!=1,OR(M89="verpl.",M89="ext. v.ZG")),1,0)</f>
        <v>#REF!</v>
      </c>
      <c r="AB89" t="e">
        <f>IF(AND(#REF!=1,M89="verpl."),1,0)</f>
        <v>#REF!</v>
      </c>
      <c r="AD89" t="e">
        <f>IF(AND(#REF!=1,M89="extra"),1,0)</f>
        <v>#REF!</v>
      </c>
      <c r="AE89" t="e">
        <f>IF(AND(#REF!=1,OR(M89="extra",M89="ext. v.G")),1,0)</f>
        <v>#REF!</v>
      </c>
      <c r="AF89" t="e">
        <f>IF(AND(#REF!=1,OR(M89="extra",M89="ext. v.ZG",M89="ext. v.G")),1,0)</f>
        <v>#REF!</v>
      </c>
      <c r="AG89" t="e">
        <f>IF(AND(#REF!=1,M89="extra"),1,0)</f>
        <v>#REF!</v>
      </c>
      <c r="AH89" t="e">
        <f>IF(AND(#REF!=1,OR(M89="extra",M89="ext. v.G")),1,0)</f>
        <v>#REF!</v>
      </c>
      <c r="AI89" t="e">
        <f>IF(AND(#REF!=1,OR(M89="extra",M89="ext. v.ZG",M89="ext. v.G")),1,0)</f>
        <v>#REF!</v>
      </c>
      <c r="AM89">
        <f t="shared" si="6"/>
        <v>0</v>
      </c>
      <c r="AN89">
        <f t="shared" si="7"/>
        <v>0</v>
      </c>
      <c r="AQ89">
        <f t="shared" si="8"/>
        <v>0</v>
      </c>
    </row>
    <row r="90" spans="1:43" ht="14.5" x14ac:dyDescent="0.35">
      <c r="A90" s="8" t="s">
        <v>254</v>
      </c>
      <c r="B90" s="98" t="s">
        <v>273</v>
      </c>
      <c r="C90" s="2" t="s">
        <v>274</v>
      </c>
      <c r="D90" s="21"/>
      <c r="E90" s="21">
        <v>1</v>
      </c>
      <c r="F90" s="21">
        <v>1</v>
      </c>
      <c r="G90" s="4" t="s">
        <v>61</v>
      </c>
      <c r="H90" s="27" t="s">
        <v>61</v>
      </c>
      <c r="I90" s="103" t="s">
        <v>273</v>
      </c>
      <c r="J90" s="2" t="s">
        <v>274</v>
      </c>
      <c r="K90" s="2"/>
      <c r="L90" s="227" t="s">
        <v>61</v>
      </c>
      <c r="M90" s="27" t="s">
        <v>61</v>
      </c>
      <c r="N90" s="27" t="s">
        <v>61</v>
      </c>
      <c r="O90" s="27"/>
      <c r="P90" s="37"/>
      <c r="Q90" s="37" t="s">
        <v>57</v>
      </c>
      <c r="W90" t="e">
        <f>IF(AND(#REF!=1,OR(M90="verpl.",M90="ext. v.G")),1,0)</f>
        <v>#REF!</v>
      </c>
      <c r="X90" t="e">
        <f>IF(AND(#REF!=1,OR(M90="verpl.",M90="ext. v.ZG")),1,0)</f>
        <v>#REF!</v>
      </c>
      <c r="Y90" t="e">
        <f>IF(AND(#REF!=1,M90="verpl."),1,0)</f>
        <v>#REF!</v>
      </c>
      <c r="Z90" t="e">
        <f>IF(AND(#REF!=1,OR(M90="verpl.",M90="ext. v.G")),1,0)</f>
        <v>#REF!</v>
      </c>
      <c r="AA90" t="e">
        <f>IF(AND(#REF!=1,OR(M90="verpl.",M90="ext. v.ZG")),1,0)</f>
        <v>#REF!</v>
      </c>
      <c r="AB90" t="e">
        <f>IF(AND(#REF!=1,M90="verpl."),1,0)</f>
        <v>#REF!</v>
      </c>
      <c r="AD90" t="e">
        <f>IF(AND(#REF!=1,M90="extra"),1,0)</f>
        <v>#REF!</v>
      </c>
      <c r="AE90" t="e">
        <f>IF(AND(#REF!=1,OR(M90="extra",M90="ext. v.G")),1,0)</f>
        <v>#REF!</v>
      </c>
      <c r="AF90" t="e">
        <f>IF(AND(#REF!=1,OR(M90="extra",M90="ext. v.ZG",M90="ext. v.G")),1,0)</f>
        <v>#REF!</v>
      </c>
      <c r="AG90" t="e">
        <f>IF(AND(#REF!=1,M90="extra"),1,0)</f>
        <v>#REF!</v>
      </c>
      <c r="AH90" t="e">
        <f>IF(AND(#REF!=1,OR(M90="extra",M90="ext. v.G")),1,0)</f>
        <v>#REF!</v>
      </c>
      <c r="AI90" t="e">
        <f>IF(AND(#REF!=1,OR(M90="extra",M90="ext. v.ZG",M90="ext. v.G")),1,0)</f>
        <v>#REF!</v>
      </c>
      <c r="AM90">
        <f t="shared" si="6"/>
        <v>0</v>
      </c>
      <c r="AN90">
        <f t="shared" si="7"/>
        <v>0</v>
      </c>
      <c r="AQ90">
        <f t="shared" si="8"/>
        <v>1</v>
      </c>
    </row>
    <row r="91" spans="1:43" ht="14.5" x14ac:dyDescent="0.35">
      <c r="A91" s="8" t="s">
        <v>254</v>
      </c>
      <c r="B91" s="98" t="s">
        <v>275</v>
      </c>
      <c r="C91" s="2" t="s">
        <v>276</v>
      </c>
      <c r="D91" s="21"/>
      <c r="E91" s="21">
        <v>1</v>
      </c>
      <c r="F91" s="21"/>
      <c r="G91" s="4" t="s">
        <v>61</v>
      </c>
      <c r="H91" s="27" t="s">
        <v>61</v>
      </c>
      <c r="I91" s="103" t="s">
        <v>275</v>
      </c>
      <c r="J91" s="2" t="s">
        <v>276</v>
      </c>
      <c r="K91" s="2"/>
      <c r="L91" s="227" t="s">
        <v>61</v>
      </c>
      <c r="M91" s="27"/>
      <c r="N91" s="27"/>
      <c r="O91" s="27"/>
      <c r="P91" s="37"/>
      <c r="Q91" s="37" t="s">
        <v>57</v>
      </c>
      <c r="W91" t="e">
        <f>IF(AND(#REF!=1,OR(M91="verpl.",M91="ext. v.G")),1,0)</f>
        <v>#REF!</v>
      </c>
      <c r="X91" t="e">
        <f>IF(AND(#REF!=1,OR(M91="verpl.",M91="ext. v.ZG")),1,0)</f>
        <v>#REF!</v>
      </c>
      <c r="Y91" t="e">
        <f>IF(AND(#REF!=1,M91="verpl."),1,0)</f>
        <v>#REF!</v>
      </c>
      <c r="Z91" t="e">
        <f>IF(AND(#REF!=1,OR(M91="verpl.",M91="ext. v.G")),1,0)</f>
        <v>#REF!</v>
      </c>
      <c r="AA91" t="e">
        <f>IF(AND(#REF!=1,OR(M91="verpl.",M91="ext. v.ZG")),1,0)</f>
        <v>#REF!</v>
      </c>
      <c r="AB91" t="e">
        <f>IF(AND(#REF!=1,M91="verpl."),1,0)</f>
        <v>#REF!</v>
      </c>
      <c r="AD91" t="e">
        <f>IF(AND(#REF!=1,M91="extra"),1,0)</f>
        <v>#REF!</v>
      </c>
      <c r="AE91" t="e">
        <f>IF(AND(#REF!=1,OR(M91="extra",M91="ext. v.G")),1,0)</f>
        <v>#REF!</v>
      </c>
      <c r="AF91" t="e">
        <f>IF(AND(#REF!=1,OR(M91="extra",M91="ext. v.ZG",M91="ext. v.G")),1,0)</f>
        <v>#REF!</v>
      </c>
      <c r="AG91" t="e">
        <f>IF(AND(#REF!=1,M91="extra"),1,0)</f>
        <v>#REF!</v>
      </c>
      <c r="AH91" t="e">
        <f>IF(AND(#REF!=1,OR(M91="extra",M91="ext. v.G")),1,0)</f>
        <v>#REF!</v>
      </c>
      <c r="AI91" t="e">
        <f>IF(AND(#REF!=1,OR(M91="extra",M91="ext. v.ZG",M91="ext. v.G")),1,0)</f>
        <v>#REF!</v>
      </c>
      <c r="AM91">
        <f t="shared" si="6"/>
        <v>0</v>
      </c>
      <c r="AN91">
        <f t="shared" si="7"/>
        <v>0</v>
      </c>
      <c r="AQ91">
        <f t="shared" si="8"/>
        <v>0</v>
      </c>
    </row>
    <row r="92" spans="1:43" thickBot="1" x14ac:dyDescent="0.4">
      <c r="A92" s="89" t="s">
        <v>254</v>
      </c>
      <c r="B92" s="98" t="s">
        <v>277</v>
      </c>
      <c r="C92" s="12" t="s">
        <v>278</v>
      </c>
      <c r="D92" s="87"/>
      <c r="E92" s="87">
        <v>1</v>
      </c>
      <c r="F92" s="87">
        <v>1</v>
      </c>
      <c r="G92" s="14" t="s">
        <v>61</v>
      </c>
      <c r="H92" s="32" t="s">
        <v>61</v>
      </c>
      <c r="I92" s="103" t="s">
        <v>277</v>
      </c>
      <c r="J92" s="84" t="s">
        <v>278</v>
      </c>
      <c r="K92" s="84"/>
      <c r="L92" s="236" t="s">
        <v>38</v>
      </c>
      <c r="M92" s="88" t="s">
        <v>38</v>
      </c>
      <c r="N92" s="88" t="s">
        <v>38</v>
      </c>
      <c r="O92" s="88"/>
      <c r="P92" s="37"/>
      <c r="Q92" s="37" t="s">
        <v>57</v>
      </c>
      <c r="W92" t="e">
        <f>IF(AND(#REF!=1,OR(M92="verpl.",M92="ext. v.G")),1,0)</f>
        <v>#REF!</v>
      </c>
      <c r="X92" t="e">
        <f>IF(AND(#REF!=1,OR(M92="verpl.",M92="ext. v.ZG")),1,0)</f>
        <v>#REF!</v>
      </c>
      <c r="Y92" t="e">
        <f>IF(AND(#REF!=1,M92="verpl."),1,0)</f>
        <v>#REF!</v>
      </c>
      <c r="Z92" t="e">
        <f>IF(AND(#REF!=1,OR(M92="verpl.",M92="ext. v.G")),1,0)</f>
        <v>#REF!</v>
      </c>
      <c r="AA92" t="e">
        <f>IF(AND(#REF!=1,OR(M92="verpl.",M92="ext. v.ZG")),1,0)</f>
        <v>#REF!</v>
      </c>
      <c r="AB92" t="e">
        <f>IF(AND(#REF!=1,M92="verpl."),1,0)</f>
        <v>#REF!</v>
      </c>
      <c r="AD92" t="e">
        <f>IF(AND(#REF!=1,M92="extra"),1,0)</f>
        <v>#REF!</v>
      </c>
      <c r="AE92" t="e">
        <f>IF(AND(#REF!=1,OR(M92="extra",M92="ext. v.G")),1,0)</f>
        <v>#REF!</v>
      </c>
      <c r="AF92" t="e">
        <f>IF(AND(#REF!=1,OR(M92="extra",M92="ext. v.ZG",M92="ext. v.G")),1,0)</f>
        <v>#REF!</v>
      </c>
      <c r="AG92" t="e">
        <f>IF(AND(#REF!=1,M92="extra"),1,0)</f>
        <v>#REF!</v>
      </c>
      <c r="AH92" t="e">
        <f>IF(AND(#REF!=1,OR(M92="extra",M92="ext. v.G")),1,0)</f>
        <v>#REF!</v>
      </c>
      <c r="AI92" t="e">
        <f>IF(AND(#REF!=1,OR(M92="extra",M92="ext. v.ZG",M92="ext. v.G")),1,0)</f>
        <v>#REF!</v>
      </c>
      <c r="AM92">
        <f t="shared" si="6"/>
        <v>0</v>
      </c>
      <c r="AN92">
        <f t="shared" si="7"/>
        <v>0</v>
      </c>
      <c r="AQ92">
        <f t="shared" si="8"/>
        <v>0</v>
      </c>
    </row>
    <row r="93" spans="1:43" ht="14.5" x14ac:dyDescent="0.35">
      <c r="A93" s="68" t="s">
        <v>279</v>
      </c>
      <c r="B93" s="97" t="s">
        <v>280</v>
      </c>
      <c r="C93" s="7" t="s">
        <v>281</v>
      </c>
      <c r="D93" s="76"/>
      <c r="E93" s="76">
        <v>1</v>
      </c>
      <c r="F93" s="76"/>
      <c r="G93" s="15" t="s">
        <v>38</v>
      </c>
      <c r="H93" s="33" t="s">
        <v>38</v>
      </c>
      <c r="I93" s="109" t="s">
        <v>280</v>
      </c>
      <c r="J93" s="69" t="s">
        <v>282</v>
      </c>
      <c r="K93" s="69"/>
      <c r="L93" s="232" t="s">
        <v>38</v>
      </c>
      <c r="M93" s="30" t="s">
        <v>38</v>
      </c>
      <c r="N93" s="30"/>
      <c r="O93" s="30"/>
      <c r="P93" s="52"/>
      <c r="Q93" s="52" t="s">
        <v>184</v>
      </c>
      <c r="R93" s="19" t="s">
        <v>283</v>
      </c>
      <c r="S93" s="70"/>
      <c r="W93" t="e">
        <f>IF(AND(#REF!=1,OR(M93="verpl.",M93="ext. v.G")),1,0)</f>
        <v>#REF!</v>
      </c>
      <c r="X93" t="e">
        <f>IF(AND(#REF!=1,OR(M93="verpl.",M93="ext. v.ZG")),1,0)</f>
        <v>#REF!</v>
      </c>
      <c r="Y93" t="e">
        <f>IF(AND(#REF!=1,M93="verpl."),1,0)</f>
        <v>#REF!</v>
      </c>
      <c r="Z93" t="e">
        <f>IF(AND(#REF!=1,OR(M93="verpl.",M93="ext. v.G")),1,0)</f>
        <v>#REF!</v>
      </c>
      <c r="AA93" t="e">
        <f>IF(AND(#REF!=1,OR(M93="verpl.",M93="ext. v.ZG")),1,0)</f>
        <v>#REF!</v>
      </c>
      <c r="AB93" t="e">
        <f>IF(AND(#REF!=1,M93="verpl."),1,0)</f>
        <v>#REF!</v>
      </c>
      <c r="AD93" t="e">
        <f>IF(AND(#REF!=1,M93="extra"),1,0)</f>
        <v>#REF!</v>
      </c>
      <c r="AE93" t="e">
        <f>IF(AND(#REF!=1,OR(M93="extra",M93="ext. v.G")),1,0)</f>
        <v>#REF!</v>
      </c>
      <c r="AF93" t="e">
        <f>IF(AND(#REF!=1,OR(M93="extra",M93="ext. v.ZG",M93="ext. v.G")),1,0)</f>
        <v>#REF!</v>
      </c>
      <c r="AG93" t="e">
        <f>IF(AND(#REF!=1,M93="extra"),1,0)</f>
        <v>#REF!</v>
      </c>
      <c r="AH93" t="e">
        <f>IF(AND(#REF!=1,OR(M93="extra",M93="ext. v.G")),1,0)</f>
        <v>#REF!</v>
      </c>
      <c r="AI93" t="e">
        <f>IF(AND(#REF!=1,OR(M93="extra",M93="ext. v.ZG",M93="ext. v.G")),1,0)</f>
        <v>#REF!</v>
      </c>
      <c r="AM93">
        <f t="shared" si="6"/>
        <v>0</v>
      </c>
      <c r="AN93">
        <f t="shared" si="7"/>
        <v>0</v>
      </c>
      <c r="AQ93">
        <f t="shared" si="8"/>
        <v>0</v>
      </c>
    </row>
    <row r="94" spans="1:43" ht="14.5" x14ac:dyDescent="0.35">
      <c r="A94" s="8" t="s">
        <v>279</v>
      </c>
      <c r="B94" s="98" t="s">
        <v>284</v>
      </c>
      <c r="C94" s="69" t="s">
        <v>285</v>
      </c>
      <c r="D94" s="21"/>
      <c r="E94" s="21">
        <v>1</v>
      </c>
      <c r="F94" s="21"/>
      <c r="G94" s="4" t="s">
        <v>61</v>
      </c>
      <c r="H94" s="27" t="s">
        <v>61</v>
      </c>
      <c r="I94" s="124" t="s">
        <v>103</v>
      </c>
      <c r="J94" s="39"/>
      <c r="K94" s="39"/>
      <c r="L94" s="231"/>
      <c r="M94" s="43"/>
      <c r="N94" s="43"/>
      <c r="O94" s="43"/>
      <c r="P94" s="37"/>
      <c r="W94" t="e">
        <f>IF(AND(#REF!=1,OR(M94="verpl.",M94="ext. v.G")),1,0)</f>
        <v>#REF!</v>
      </c>
      <c r="X94" t="e">
        <f>IF(AND(#REF!=1,OR(M94="verpl.",M94="ext. v.ZG")),1,0)</f>
        <v>#REF!</v>
      </c>
      <c r="Y94" t="e">
        <f>IF(AND(#REF!=1,M94="verpl."),1,0)</f>
        <v>#REF!</v>
      </c>
      <c r="Z94" t="e">
        <f>IF(AND(#REF!=1,OR(M94="verpl.",M94="ext. v.G")),1,0)</f>
        <v>#REF!</v>
      </c>
      <c r="AA94" t="e">
        <f>IF(AND(#REF!=1,OR(M94="verpl.",M94="ext. v.ZG")),1,0)</f>
        <v>#REF!</v>
      </c>
      <c r="AB94" t="e">
        <f>IF(AND(#REF!=1,M94="verpl."),1,0)</f>
        <v>#REF!</v>
      </c>
      <c r="AD94" t="e">
        <f>IF(AND(#REF!=1,M94="extra"),1,0)</f>
        <v>#REF!</v>
      </c>
      <c r="AE94" t="e">
        <f>IF(AND(#REF!=1,OR(M94="extra",M94="ext. v.G")),1,0)</f>
        <v>#REF!</v>
      </c>
      <c r="AF94" t="e">
        <f>IF(AND(#REF!=1,OR(M94="extra",M94="ext. v.ZG",M94="ext. v.G")),1,0)</f>
        <v>#REF!</v>
      </c>
      <c r="AG94" t="e">
        <f>IF(AND(#REF!=1,M94="extra"),1,0)</f>
        <v>#REF!</v>
      </c>
      <c r="AH94" t="e">
        <f>IF(AND(#REF!=1,OR(M94="extra",M94="ext. v.G")),1,0)</f>
        <v>#REF!</v>
      </c>
      <c r="AI94" t="e">
        <f>IF(AND(#REF!=1,OR(M94="extra",M94="ext. v.ZG",M94="ext. v.G")),1,0)</f>
        <v>#REF!</v>
      </c>
      <c r="AM94">
        <f t="shared" si="6"/>
        <v>0</v>
      </c>
      <c r="AN94">
        <f t="shared" si="7"/>
        <v>0</v>
      </c>
      <c r="AQ94">
        <f t="shared" si="8"/>
        <v>0</v>
      </c>
    </row>
    <row r="95" spans="1:43" ht="14.5" x14ac:dyDescent="0.35">
      <c r="A95" s="8" t="s">
        <v>279</v>
      </c>
      <c r="B95" s="98" t="s">
        <v>286</v>
      </c>
      <c r="C95" s="2" t="s">
        <v>287</v>
      </c>
      <c r="D95" s="21"/>
      <c r="E95" s="21">
        <v>1</v>
      </c>
      <c r="F95" s="21"/>
      <c r="G95" s="4" t="s">
        <v>229</v>
      </c>
      <c r="H95" s="27" t="s">
        <v>229</v>
      </c>
      <c r="I95" s="105" t="s">
        <v>103</v>
      </c>
      <c r="J95" s="39"/>
      <c r="K95" s="39"/>
      <c r="L95" s="231"/>
      <c r="M95" s="43"/>
      <c r="N95" s="43"/>
      <c r="O95" s="43"/>
      <c r="P95" s="51"/>
      <c r="Q95" s="51"/>
      <c r="W95" t="e">
        <f>IF(AND(#REF!=1,OR(M95="verpl.",M95="ext. v.G")),1,0)</f>
        <v>#REF!</v>
      </c>
      <c r="X95" t="e">
        <f>IF(AND(#REF!=1,OR(M95="verpl.",M95="ext. v.ZG")),1,0)</f>
        <v>#REF!</v>
      </c>
      <c r="Y95" t="e">
        <f>IF(AND(#REF!=1,M95="verpl."),1,0)</f>
        <v>#REF!</v>
      </c>
      <c r="Z95" t="e">
        <f>IF(AND(#REF!=1,OR(M95="verpl.",M95="ext. v.G")),1,0)</f>
        <v>#REF!</v>
      </c>
      <c r="AA95" t="e">
        <f>IF(AND(#REF!=1,OR(M95="verpl.",M95="ext. v.ZG")),1,0)</f>
        <v>#REF!</v>
      </c>
      <c r="AB95" t="e">
        <f>IF(AND(#REF!=1,M95="verpl."),1,0)</f>
        <v>#REF!</v>
      </c>
      <c r="AD95" t="e">
        <f>IF(AND(#REF!=1,M95="extra"),1,0)</f>
        <v>#REF!</v>
      </c>
      <c r="AE95" t="e">
        <f>IF(AND(#REF!=1,OR(M95="extra",M95="ext. v.G")),1,0)</f>
        <v>#REF!</v>
      </c>
      <c r="AF95" t="e">
        <f>IF(AND(#REF!=1,OR(M95="extra",M95="ext. v.ZG",M95="ext. v.G")),1,0)</f>
        <v>#REF!</v>
      </c>
      <c r="AG95" t="e">
        <f>IF(AND(#REF!=1,M95="extra"),1,0)</f>
        <v>#REF!</v>
      </c>
      <c r="AH95" t="e">
        <f>IF(AND(#REF!=1,OR(M95="extra",M95="ext. v.G")),1,0)</f>
        <v>#REF!</v>
      </c>
      <c r="AI95" t="e">
        <f>IF(AND(#REF!=1,OR(M95="extra",M95="ext. v.ZG",M95="ext. v.G")),1,0)</f>
        <v>#REF!</v>
      </c>
      <c r="AM95">
        <f t="shared" si="6"/>
        <v>0</v>
      </c>
      <c r="AN95">
        <f t="shared" si="7"/>
        <v>0</v>
      </c>
      <c r="AQ95">
        <f t="shared" si="8"/>
        <v>0</v>
      </c>
    </row>
    <row r="96" spans="1:43" ht="14.5" x14ac:dyDescent="0.35">
      <c r="A96" s="8" t="s">
        <v>279</v>
      </c>
      <c r="B96" s="98" t="s">
        <v>288</v>
      </c>
      <c r="C96" s="2" t="s">
        <v>289</v>
      </c>
      <c r="D96" s="21"/>
      <c r="E96" s="21">
        <v>1</v>
      </c>
      <c r="F96" s="21"/>
      <c r="G96" s="4" t="s">
        <v>61</v>
      </c>
      <c r="H96" s="27" t="s">
        <v>61</v>
      </c>
      <c r="I96" s="102" t="s">
        <v>284</v>
      </c>
      <c r="J96" s="2" t="s">
        <v>290</v>
      </c>
      <c r="K96" s="2"/>
      <c r="L96" s="227" t="s">
        <v>79</v>
      </c>
      <c r="M96" s="27" t="s">
        <v>79</v>
      </c>
      <c r="N96" s="27"/>
      <c r="O96" s="27"/>
      <c r="P96" s="51"/>
      <c r="Q96" s="51" t="s">
        <v>184</v>
      </c>
      <c r="R96" s="19" t="s">
        <v>291</v>
      </c>
      <c r="W96" t="e">
        <f>IF(AND(#REF!=1,OR(M96="verpl.",M96="ext. v.G")),1,0)</f>
        <v>#REF!</v>
      </c>
      <c r="X96" t="e">
        <f>IF(AND(#REF!=1,OR(M96="verpl.",M96="ext. v.ZG")),1,0)</f>
        <v>#REF!</v>
      </c>
      <c r="Y96" t="e">
        <f>IF(AND(#REF!=1,M96="verpl."),1,0)</f>
        <v>#REF!</v>
      </c>
      <c r="Z96" t="e">
        <f>IF(AND(#REF!=1,OR(M96="verpl.",M96="ext. v.G")),1,0)</f>
        <v>#REF!</v>
      </c>
      <c r="AA96" t="e">
        <f>IF(AND(#REF!=1,OR(M96="verpl.",M96="ext. v.ZG")),1,0)</f>
        <v>#REF!</v>
      </c>
      <c r="AB96" t="e">
        <f>IF(AND(#REF!=1,M96="verpl."),1,0)</f>
        <v>#REF!</v>
      </c>
      <c r="AD96" t="e">
        <f>IF(AND(#REF!=1,M96="extra"),1,0)</f>
        <v>#REF!</v>
      </c>
      <c r="AE96" t="e">
        <f>IF(AND(#REF!=1,OR(M96="extra",M96="ext. v.G")),1,0)</f>
        <v>#REF!</v>
      </c>
      <c r="AF96" t="e">
        <f>IF(AND(#REF!=1,OR(M96="extra",M96="ext. v.ZG",M96="ext. v.G")),1,0)</f>
        <v>#REF!</v>
      </c>
      <c r="AG96" t="e">
        <f>IF(AND(#REF!=1,M96="extra"),1,0)</f>
        <v>#REF!</v>
      </c>
      <c r="AH96" t="e">
        <f>IF(AND(#REF!=1,OR(M96="extra",M96="ext. v.G")),1,0)</f>
        <v>#REF!</v>
      </c>
      <c r="AI96" t="e">
        <f>IF(AND(#REF!=1,OR(M96="extra",M96="ext. v.ZG",M96="ext. v.G")),1,0)</f>
        <v>#REF!</v>
      </c>
      <c r="AM96">
        <f t="shared" si="6"/>
        <v>0</v>
      </c>
      <c r="AN96">
        <f t="shared" si="7"/>
        <v>0</v>
      </c>
      <c r="AQ96">
        <f t="shared" si="8"/>
        <v>0</v>
      </c>
    </row>
    <row r="97" spans="1:43" ht="14.5" x14ac:dyDescent="0.35">
      <c r="A97" s="8" t="s">
        <v>279</v>
      </c>
      <c r="B97" s="98" t="s">
        <v>292</v>
      </c>
      <c r="C97" s="2" t="s">
        <v>293</v>
      </c>
      <c r="D97" s="21"/>
      <c r="E97" s="21">
        <v>1</v>
      </c>
      <c r="F97" s="21"/>
      <c r="G97" s="3" t="s">
        <v>38</v>
      </c>
      <c r="H97" s="26" t="s">
        <v>38</v>
      </c>
      <c r="I97" s="124" t="s">
        <v>66</v>
      </c>
      <c r="J97" s="96" t="s">
        <v>115</v>
      </c>
      <c r="K97" s="96"/>
      <c r="L97" s="231"/>
      <c r="M97" s="43"/>
      <c r="N97" s="43"/>
      <c r="O97" s="43"/>
      <c r="P97" s="37"/>
      <c r="W97" t="e">
        <f>IF(AND(#REF!=1,OR(M97="verpl.",M97="ext. v.G")),1,0)</f>
        <v>#REF!</v>
      </c>
      <c r="X97" t="e">
        <f>IF(AND(#REF!=1,OR(M97="verpl.",M97="ext. v.ZG")),1,0)</f>
        <v>#REF!</v>
      </c>
      <c r="Y97" t="e">
        <f>IF(AND(#REF!=1,M97="verpl."),1,0)</f>
        <v>#REF!</v>
      </c>
      <c r="Z97" t="e">
        <f>IF(AND(#REF!=1,OR(M97="verpl.",M97="ext. v.G")),1,0)</f>
        <v>#REF!</v>
      </c>
      <c r="AA97" t="e">
        <f>IF(AND(#REF!=1,OR(M97="verpl.",M97="ext. v.ZG")),1,0)</f>
        <v>#REF!</v>
      </c>
      <c r="AB97" t="e">
        <f>IF(AND(#REF!=1,M97="verpl."),1,0)</f>
        <v>#REF!</v>
      </c>
      <c r="AD97" t="e">
        <f>IF(AND(#REF!=1,M97="extra"),1,0)</f>
        <v>#REF!</v>
      </c>
      <c r="AE97" t="e">
        <f>IF(AND(#REF!=1,OR(M97="extra",M97="ext. v.G")),1,0)</f>
        <v>#REF!</v>
      </c>
      <c r="AF97" t="e">
        <f>IF(AND(#REF!=1,OR(M97="extra",M97="ext. v.ZG",M97="ext. v.G")),1,0)</f>
        <v>#REF!</v>
      </c>
      <c r="AG97" t="e">
        <f>IF(AND(#REF!=1,M97="extra"),1,0)</f>
        <v>#REF!</v>
      </c>
      <c r="AH97" t="e">
        <f>IF(AND(#REF!=1,OR(M97="extra",M97="ext. v.G")),1,0)</f>
        <v>#REF!</v>
      </c>
      <c r="AI97" t="e">
        <f>IF(AND(#REF!=1,OR(M97="extra",M97="ext. v.ZG",M97="ext. v.G")),1,0)</f>
        <v>#REF!</v>
      </c>
      <c r="AM97">
        <f t="shared" si="6"/>
        <v>0</v>
      </c>
      <c r="AN97">
        <f t="shared" si="7"/>
        <v>0</v>
      </c>
      <c r="AQ97">
        <f t="shared" si="8"/>
        <v>0</v>
      </c>
    </row>
    <row r="98" spans="1:43" ht="14.5" x14ac:dyDescent="0.35">
      <c r="A98" s="8" t="s">
        <v>279</v>
      </c>
      <c r="B98" s="98" t="s">
        <v>294</v>
      </c>
      <c r="C98" s="2" t="s">
        <v>295</v>
      </c>
      <c r="D98" s="21"/>
      <c r="E98" s="21">
        <v>1</v>
      </c>
      <c r="F98" s="21">
        <v>1</v>
      </c>
      <c r="G98" s="4" t="s">
        <v>61</v>
      </c>
      <c r="H98" s="27" t="s">
        <v>61</v>
      </c>
      <c r="I98" s="124" t="s">
        <v>103</v>
      </c>
      <c r="J98" s="39"/>
      <c r="K98" s="39"/>
      <c r="L98" s="231"/>
      <c r="M98" s="43"/>
      <c r="N98" s="43"/>
      <c r="O98" s="43"/>
      <c r="P98" s="37"/>
      <c r="W98" t="e">
        <f>IF(AND(#REF!=1,OR(M98="verpl.",M98="ext. v.G")),1,0)</f>
        <v>#REF!</v>
      </c>
      <c r="X98" t="e">
        <f>IF(AND(#REF!=1,OR(M98="verpl.",M98="ext. v.ZG")),1,0)</f>
        <v>#REF!</v>
      </c>
      <c r="Y98" t="e">
        <f>IF(AND(#REF!=1,M98="verpl."),1,0)</f>
        <v>#REF!</v>
      </c>
      <c r="Z98" t="e">
        <f>IF(AND(#REF!=1,OR(M98="verpl.",M98="ext. v.G")),1,0)</f>
        <v>#REF!</v>
      </c>
      <c r="AA98" t="e">
        <f>IF(AND(#REF!=1,OR(M98="verpl.",M98="ext. v.ZG")),1,0)</f>
        <v>#REF!</v>
      </c>
      <c r="AB98" t="e">
        <f>IF(AND(#REF!=1,M98="verpl."),1,0)</f>
        <v>#REF!</v>
      </c>
      <c r="AD98" t="e">
        <f>IF(AND(#REF!=1,M98="extra"),1,0)</f>
        <v>#REF!</v>
      </c>
      <c r="AE98" t="e">
        <f>IF(AND(#REF!=1,OR(M98="extra",M98="ext. v.G")),1,0)</f>
        <v>#REF!</v>
      </c>
      <c r="AF98" t="e">
        <f>IF(AND(#REF!=1,OR(M98="extra",M98="ext. v.ZG",M98="ext. v.G")),1,0)</f>
        <v>#REF!</v>
      </c>
      <c r="AG98" t="e">
        <f>IF(AND(#REF!=1,M98="extra"),1,0)</f>
        <v>#REF!</v>
      </c>
      <c r="AH98" t="e">
        <f>IF(AND(#REF!=1,OR(M98="extra",M98="ext. v.G")),1,0)</f>
        <v>#REF!</v>
      </c>
      <c r="AI98" t="e">
        <f>IF(AND(#REF!=1,OR(M98="extra",M98="ext. v.ZG",M98="ext. v.G")),1,0)</f>
        <v>#REF!</v>
      </c>
      <c r="AM98">
        <f t="shared" si="6"/>
        <v>0</v>
      </c>
      <c r="AN98">
        <f t="shared" si="7"/>
        <v>0</v>
      </c>
      <c r="AQ98">
        <f t="shared" si="8"/>
        <v>0</v>
      </c>
    </row>
    <row r="99" spans="1:43" ht="14.5" x14ac:dyDescent="0.35">
      <c r="A99" s="8" t="s">
        <v>279</v>
      </c>
      <c r="B99" s="98" t="s">
        <v>296</v>
      </c>
      <c r="C99" s="2" t="s">
        <v>297</v>
      </c>
      <c r="D99" s="21"/>
      <c r="E99" s="21">
        <v>1</v>
      </c>
      <c r="F99" s="21">
        <v>1</v>
      </c>
      <c r="G99" s="4" t="s">
        <v>61</v>
      </c>
      <c r="H99" s="27" t="s">
        <v>61</v>
      </c>
      <c r="I99" s="102" t="s">
        <v>286</v>
      </c>
      <c r="J99" s="2" t="s">
        <v>298</v>
      </c>
      <c r="K99" s="2"/>
      <c r="L99" s="227" t="s">
        <v>79</v>
      </c>
      <c r="M99" s="27" t="s">
        <v>79</v>
      </c>
      <c r="N99" s="27" t="s">
        <v>79</v>
      </c>
      <c r="O99" s="27"/>
      <c r="P99" s="37"/>
      <c r="Q99" s="37" t="s">
        <v>40</v>
      </c>
      <c r="R99" s="19" t="s">
        <v>299</v>
      </c>
      <c r="W99" t="e">
        <f>IF(AND(#REF!=1,OR(M99="verpl.",M99="ext. v.G")),1,0)</f>
        <v>#REF!</v>
      </c>
      <c r="X99" t="e">
        <f>IF(AND(#REF!=1,OR(M99="verpl.",M99="ext. v.ZG")),1,0)</f>
        <v>#REF!</v>
      </c>
      <c r="Y99" t="e">
        <f>IF(AND(#REF!=1,M99="verpl."),1,0)</f>
        <v>#REF!</v>
      </c>
      <c r="Z99" t="e">
        <f>IF(AND(#REF!=1,OR(M99="verpl.",M99="ext. v.G")),1,0)</f>
        <v>#REF!</v>
      </c>
      <c r="AA99" t="e">
        <f>IF(AND(#REF!=1,OR(M99="verpl.",M99="ext. v.ZG")),1,0)</f>
        <v>#REF!</v>
      </c>
      <c r="AB99" t="e">
        <f>IF(AND(#REF!=1,M99="verpl."),1,0)</f>
        <v>#REF!</v>
      </c>
      <c r="AD99" t="e">
        <f>IF(AND(#REF!=1,M99="extra"),1,0)</f>
        <v>#REF!</v>
      </c>
      <c r="AE99" t="e">
        <f>IF(AND(#REF!=1,OR(M99="extra",M99="ext. v.G")),1,0)</f>
        <v>#REF!</v>
      </c>
      <c r="AF99" t="e">
        <f>IF(AND(#REF!=1,OR(M99="extra",M99="ext. v.ZG",M99="ext. v.G")),1,0)</f>
        <v>#REF!</v>
      </c>
      <c r="AG99" t="e">
        <f>IF(AND(#REF!=1,M99="extra"),1,0)</f>
        <v>#REF!</v>
      </c>
      <c r="AH99" t="e">
        <f>IF(AND(#REF!=1,OR(M99="extra",M99="ext. v.G")),1,0)</f>
        <v>#REF!</v>
      </c>
      <c r="AI99" t="e">
        <f>IF(AND(#REF!=1,OR(M99="extra",M99="ext. v.ZG",M99="ext. v.G")),1,0)</f>
        <v>#REF!</v>
      </c>
      <c r="AM99">
        <f t="shared" si="6"/>
        <v>0</v>
      </c>
      <c r="AN99">
        <f t="shared" si="7"/>
        <v>0</v>
      </c>
      <c r="AQ99">
        <f t="shared" si="8"/>
        <v>0</v>
      </c>
    </row>
    <row r="100" spans="1:43" ht="14.5" x14ac:dyDescent="0.35">
      <c r="A100" s="67"/>
      <c r="B100" s="123"/>
      <c r="C100" s="39"/>
      <c r="D100" s="44"/>
      <c r="E100" s="44"/>
      <c r="F100" s="44"/>
      <c r="G100" s="40"/>
      <c r="H100" s="40"/>
      <c r="I100" s="102" t="s">
        <v>288</v>
      </c>
      <c r="J100" s="12" t="s">
        <v>300</v>
      </c>
      <c r="K100" s="12"/>
      <c r="L100" s="227" t="s">
        <v>61</v>
      </c>
      <c r="M100" s="27" t="s">
        <v>61</v>
      </c>
      <c r="N100" s="27" t="s">
        <v>61</v>
      </c>
      <c r="O100" s="27"/>
      <c r="P100" s="37"/>
      <c r="Q100" s="37" t="s">
        <v>44</v>
      </c>
      <c r="W100" t="e">
        <f>IF(AND(#REF!=1,OR(M100="verpl.",M100="ext. v.G")),1,0)</f>
        <v>#REF!</v>
      </c>
      <c r="X100" t="e">
        <f>IF(AND(#REF!=1,OR(M100="verpl.",M100="ext. v.ZG")),1,0)</f>
        <v>#REF!</v>
      </c>
      <c r="Y100" t="e">
        <f>IF(AND(#REF!=1,M100="verpl."),1,0)</f>
        <v>#REF!</v>
      </c>
      <c r="Z100" t="e">
        <f>IF(AND(#REF!=1,OR(M100="verpl.",M100="ext. v.G")),1,0)</f>
        <v>#REF!</v>
      </c>
      <c r="AA100" t="e">
        <f>IF(AND(#REF!=1,OR(M100="verpl.",M100="ext. v.ZG")),1,0)</f>
        <v>#REF!</v>
      </c>
      <c r="AB100" t="e">
        <f>IF(AND(#REF!=1,M100="verpl."),1,0)</f>
        <v>#REF!</v>
      </c>
      <c r="AD100" t="e">
        <f>IF(AND(#REF!=1,M100="extra"),1,0)</f>
        <v>#REF!</v>
      </c>
      <c r="AE100" t="e">
        <f>IF(AND(#REF!=1,OR(M100="extra",M100="ext. v.G")),1,0)</f>
        <v>#REF!</v>
      </c>
      <c r="AF100" t="e">
        <f>IF(AND(#REF!=1,OR(M100="extra",M100="ext. v.ZG",M100="ext. v.G")),1,0)</f>
        <v>#REF!</v>
      </c>
      <c r="AG100" t="e">
        <f>IF(AND(#REF!=1,M100="extra"),1,0)</f>
        <v>#REF!</v>
      </c>
      <c r="AH100" t="e">
        <f>IF(AND(#REF!=1,OR(M100="extra",M100="ext. v.G")),1,0)</f>
        <v>#REF!</v>
      </c>
      <c r="AI100" t="e">
        <f>IF(AND(#REF!=1,OR(M100="extra",M100="ext. v.ZG",M100="ext. v.G")),1,0)</f>
        <v>#REF!</v>
      </c>
      <c r="AM100">
        <f t="shared" si="6"/>
        <v>0</v>
      </c>
      <c r="AN100">
        <f t="shared" si="7"/>
        <v>0</v>
      </c>
      <c r="AQ100">
        <f t="shared" si="8"/>
        <v>0</v>
      </c>
    </row>
    <row r="101" spans="1:43" thickBot="1" x14ac:dyDescent="0.4">
      <c r="A101" s="131"/>
      <c r="B101" s="132"/>
      <c r="C101" s="80"/>
      <c r="D101" s="81"/>
      <c r="E101" s="81"/>
      <c r="F101" s="81"/>
      <c r="G101" s="82"/>
      <c r="H101" s="83"/>
      <c r="I101" s="100" t="s">
        <v>292</v>
      </c>
      <c r="J101" s="84" t="s">
        <v>301</v>
      </c>
      <c r="K101" s="84"/>
      <c r="L101" s="229" t="s">
        <v>61</v>
      </c>
      <c r="M101" s="79" t="s">
        <v>61</v>
      </c>
      <c r="N101" s="79" t="s">
        <v>61</v>
      </c>
      <c r="O101" s="79"/>
      <c r="P101" s="37"/>
      <c r="Q101" s="37" t="s">
        <v>44</v>
      </c>
      <c r="W101" t="e">
        <f>IF(AND(#REF!=1,OR(M101="verpl.",M101="ext. v.G")),1,0)</f>
        <v>#REF!</v>
      </c>
      <c r="X101" t="e">
        <f>IF(AND(#REF!=1,OR(M101="verpl.",M101="ext. v.ZG")),1,0)</f>
        <v>#REF!</v>
      </c>
      <c r="Y101" t="e">
        <f>IF(AND(#REF!=1,M101="verpl."),1,0)</f>
        <v>#REF!</v>
      </c>
      <c r="Z101" t="e">
        <f>IF(AND(#REF!=1,OR(M101="verpl.",M101="ext. v.G")),1,0)</f>
        <v>#REF!</v>
      </c>
      <c r="AA101" t="e">
        <f>IF(AND(#REF!=1,OR(M101="verpl.",M101="ext. v.ZG")),1,0)</f>
        <v>#REF!</v>
      </c>
      <c r="AB101" t="e">
        <f>IF(AND(#REF!=1,M101="verpl."),1,0)</f>
        <v>#REF!</v>
      </c>
      <c r="AD101" t="e">
        <f>IF(AND(#REF!=1,M101="extra"),1,0)</f>
        <v>#REF!</v>
      </c>
      <c r="AE101" t="e">
        <f>IF(AND(#REF!=1,OR(M101="extra",M101="ext. v.G")),1,0)</f>
        <v>#REF!</v>
      </c>
      <c r="AF101" t="e">
        <f>IF(AND(#REF!=1,OR(M101="extra",M101="ext. v.ZG",M101="ext. v.G")),1,0)</f>
        <v>#REF!</v>
      </c>
      <c r="AG101" t="e">
        <f>IF(AND(#REF!=1,M101="extra"),1,0)</f>
        <v>#REF!</v>
      </c>
      <c r="AH101" t="e">
        <f>IF(AND(#REF!=1,OR(M101="extra",M101="ext. v.G")),1,0)</f>
        <v>#REF!</v>
      </c>
      <c r="AI101" t="e">
        <f>IF(AND(#REF!=1,OR(M101="extra",M101="ext. v.ZG",M101="ext. v.G")),1,0)</f>
        <v>#REF!</v>
      </c>
      <c r="AM101">
        <f t="shared" ref="AM101:AM135" si="9">IF(AND($G$3="extra",$L$3="extra"),1,0)</f>
        <v>0</v>
      </c>
      <c r="AN101">
        <f t="shared" ref="AN101:AN135" si="10">IF(OR(AND($G$3="ext. V.g",$L$3="ext. V.g"),AND($G$3="extra",$L$3="ext. V.g")),1,0)</f>
        <v>0</v>
      </c>
      <c r="AQ101">
        <f t="shared" ref="AQ101:AQ135" si="11">IF(AND(H101="extra",M101="extra"),1,0)</f>
        <v>0</v>
      </c>
    </row>
    <row r="102" spans="1:43" ht="14.5" x14ac:dyDescent="0.35">
      <c r="A102" s="68" t="s">
        <v>302</v>
      </c>
      <c r="B102" s="99" t="s">
        <v>303</v>
      </c>
      <c r="C102" s="69" t="s">
        <v>304</v>
      </c>
      <c r="D102" s="76"/>
      <c r="E102" s="76">
        <v>1</v>
      </c>
      <c r="F102" s="76"/>
      <c r="G102" s="10" t="s">
        <v>38</v>
      </c>
      <c r="H102" s="30" t="s">
        <v>38</v>
      </c>
      <c r="I102" s="125" t="s">
        <v>103</v>
      </c>
      <c r="J102" s="126" t="s">
        <v>305</v>
      </c>
      <c r="K102" s="126"/>
      <c r="L102" s="228"/>
      <c r="M102" s="92"/>
      <c r="N102" s="92"/>
      <c r="O102" s="92"/>
      <c r="P102" s="37"/>
      <c r="S102" s="70"/>
      <c r="W102" t="e">
        <f>IF(AND(#REF!=1,OR(M102="verpl.",M102="ext. v.G")),1,0)</f>
        <v>#REF!</v>
      </c>
      <c r="X102" t="e">
        <f>IF(AND(#REF!=1,OR(M102="verpl.",M102="ext. v.ZG")),1,0)</f>
        <v>#REF!</v>
      </c>
      <c r="Y102" t="e">
        <f>IF(AND(#REF!=1,M102="verpl."),1,0)</f>
        <v>#REF!</v>
      </c>
      <c r="Z102" t="e">
        <f>IF(AND(#REF!=1,OR(M102="verpl.",M102="ext. v.G")),1,0)</f>
        <v>#REF!</v>
      </c>
      <c r="AA102" t="e">
        <f>IF(AND(#REF!=1,OR(M102="verpl.",M102="ext. v.ZG")),1,0)</f>
        <v>#REF!</v>
      </c>
      <c r="AB102" t="e">
        <f>IF(AND(#REF!=1,M102="verpl."),1,0)</f>
        <v>#REF!</v>
      </c>
      <c r="AD102" t="e">
        <f>IF(AND(#REF!=1,M102="extra"),1,0)</f>
        <v>#REF!</v>
      </c>
      <c r="AE102" t="e">
        <f>IF(AND(#REF!=1,OR(M102="extra",M102="ext. v.G")),1,0)</f>
        <v>#REF!</v>
      </c>
      <c r="AF102" t="e">
        <f>IF(AND(#REF!=1,OR(M102="extra",M102="ext. v.ZG",M102="ext. v.G")),1,0)</f>
        <v>#REF!</v>
      </c>
      <c r="AG102" t="e">
        <f>IF(AND(#REF!=1,M102="extra"),1,0)</f>
        <v>#REF!</v>
      </c>
      <c r="AH102" t="e">
        <f>IF(AND(#REF!=1,OR(M102="extra",M102="ext. v.G")),1,0)</f>
        <v>#REF!</v>
      </c>
      <c r="AI102" t="e">
        <f>IF(AND(#REF!=1,OR(M102="extra",M102="ext. v.ZG",M102="ext. v.G")),1,0)</f>
        <v>#REF!</v>
      </c>
      <c r="AM102">
        <f t="shared" si="9"/>
        <v>0</v>
      </c>
      <c r="AN102">
        <f t="shared" si="10"/>
        <v>0</v>
      </c>
      <c r="AQ102">
        <f t="shared" si="11"/>
        <v>0</v>
      </c>
    </row>
    <row r="103" spans="1:43" ht="14.5" x14ac:dyDescent="0.35">
      <c r="A103" s="106"/>
      <c r="B103" s="107"/>
      <c r="C103" s="90"/>
      <c r="D103" s="59"/>
      <c r="E103" s="59"/>
      <c r="F103" s="59"/>
      <c r="G103" s="91"/>
      <c r="H103" s="91"/>
      <c r="I103" s="102" t="s">
        <v>303</v>
      </c>
      <c r="J103" s="69" t="s">
        <v>306</v>
      </c>
      <c r="K103" s="69"/>
      <c r="L103" s="226" t="s">
        <v>38</v>
      </c>
      <c r="M103" s="26" t="s">
        <v>38</v>
      </c>
      <c r="N103" s="26"/>
      <c r="O103" s="26"/>
      <c r="P103" s="37"/>
      <c r="Q103" s="37" t="s">
        <v>44</v>
      </c>
      <c r="S103" s="70"/>
      <c r="W103" t="e">
        <f>IF(AND(#REF!=1,OR(M103="verpl.",M103="ext. v.G")),1,0)</f>
        <v>#REF!</v>
      </c>
      <c r="X103" t="e">
        <f>IF(AND(#REF!=1,OR(M103="verpl.",M103="ext. v.ZG")),1,0)</f>
        <v>#REF!</v>
      </c>
      <c r="Y103" t="e">
        <f>IF(AND(#REF!=1,M103="verpl."),1,0)</f>
        <v>#REF!</v>
      </c>
      <c r="Z103" t="e">
        <f>IF(AND(#REF!=1,OR(M103="verpl.",M103="ext. v.G")),1,0)</f>
        <v>#REF!</v>
      </c>
      <c r="AA103" t="e">
        <f>IF(AND(#REF!=1,OR(M103="verpl.",M103="ext. v.ZG")),1,0)</f>
        <v>#REF!</v>
      </c>
      <c r="AB103" t="e">
        <f>IF(AND(#REF!=1,M103="verpl."),1,0)</f>
        <v>#REF!</v>
      </c>
      <c r="AD103" t="e">
        <f>IF(AND(#REF!=1,M103="extra"),1,0)</f>
        <v>#REF!</v>
      </c>
      <c r="AE103" t="e">
        <f>IF(AND(#REF!=1,OR(M103="extra",M103="ext. v.G")),1,0)</f>
        <v>#REF!</v>
      </c>
      <c r="AF103" t="e">
        <f>IF(AND(#REF!=1,OR(M103="extra",M103="ext. v.ZG",M103="ext. v.G")),1,0)</f>
        <v>#REF!</v>
      </c>
      <c r="AG103" t="e">
        <f>IF(AND(#REF!=1,M103="extra"),1,0)</f>
        <v>#REF!</v>
      </c>
      <c r="AH103" t="e">
        <f>IF(AND(#REF!=1,OR(M103="extra",M103="ext. v.G")),1,0)</f>
        <v>#REF!</v>
      </c>
      <c r="AI103" t="e">
        <f>IF(AND(#REF!=1,OR(M103="extra",M103="ext. v.ZG",M103="ext. v.G")),1,0)</f>
        <v>#REF!</v>
      </c>
      <c r="AM103">
        <f t="shared" si="9"/>
        <v>0</v>
      </c>
      <c r="AN103">
        <f t="shared" si="10"/>
        <v>0</v>
      </c>
      <c r="AQ103">
        <f t="shared" si="11"/>
        <v>0</v>
      </c>
    </row>
    <row r="104" spans="1:43" ht="14.5" x14ac:dyDescent="0.35">
      <c r="A104" s="8" t="s">
        <v>302</v>
      </c>
      <c r="B104" s="98" t="s">
        <v>307</v>
      </c>
      <c r="C104" s="2" t="s">
        <v>302</v>
      </c>
      <c r="D104" s="21"/>
      <c r="E104" s="21">
        <v>1</v>
      </c>
      <c r="F104" s="21"/>
      <c r="G104" s="4" t="s">
        <v>229</v>
      </c>
      <c r="H104" s="71" t="s">
        <v>229</v>
      </c>
      <c r="I104" s="125" t="s">
        <v>103</v>
      </c>
      <c r="J104" s="126" t="s">
        <v>305</v>
      </c>
      <c r="K104" s="126"/>
      <c r="L104" s="228"/>
      <c r="M104" s="92"/>
      <c r="N104" s="92"/>
      <c r="O104" s="92"/>
      <c r="P104" s="51"/>
      <c r="Q104" s="51"/>
      <c r="W104" t="e">
        <f>IF(AND(#REF!=1,OR(M104="verpl.",M104="ext. v.G")),1,0)</f>
        <v>#REF!</v>
      </c>
      <c r="X104" t="e">
        <f>IF(AND(#REF!=1,OR(M104="verpl.",M104="ext. v.ZG")),1,0)</f>
        <v>#REF!</v>
      </c>
      <c r="Y104" t="e">
        <f>IF(AND(#REF!=1,M104="verpl."),1,0)</f>
        <v>#REF!</v>
      </c>
      <c r="Z104" t="e">
        <f>IF(AND(#REF!=1,OR(M104="verpl.",M104="ext. v.G")),1,0)</f>
        <v>#REF!</v>
      </c>
      <c r="AA104" t="e">
        <f>IF(AND(#REF!=1,OR(M104="verpl.",M104="ext. v.ZG")),1,0)</f>
        <v>#REF!</v>
      </c>
      <c r="AB104" t="e">
        <f>IF(AND(#REF!=1,M104="verpl."),1,0)</f>
        <v>#REF!</v>
      </c>
      <c r="AD104" t="e">
        <f>IF(AND(#REF!=1,M104="extra"),1,0)</f>
        <v>#REF!</v>
      </c>
      <c r="AE104" t="e">
        <f>IF(AND(#REF!=1,OR(M104="extra",M104="ext. v.G")),1,0)</f>
        <v>#REF!</v>
      </c>
      <c r="AF104" t="e">
        <f>IF(AND(#REF!=1,OR(M104="extra",M104="ext. v.ZG",M104="ext. v.G")),1,0)</f>
        <v>#REF!</v>
      </c>
      <c r="AG104" t="e">
        <f>IF(AND(#REF!=1,M104="extra"),1,0)</f>
        <v>#REF!</v>
      </c>
      <c r="AH104" t="e">
        <f>IF(AND(#REF!=1,OR(M104="extra",M104="ext. v.G")),1,0)</f>
        <v>#REF!</v>
      </c>
      <c r="AI104" t="e">
        <f>IF(AND(#REF!=1,OR(M104="extra",M104="ext. v.ZG",M104="ext. v.G")),1,0)</f>
        <v>#REF!</v>
      </c>
      <c r="AM104">
        <f t="shared" si="9"/>
        <v>0</v>
      </c>
      <c r="AN104">
        <f t="shared" si="10"/>
        <v>0</v>
      </c>
      <c r="AQ104">
        <f t="shared" si="11"/>
        <v>0</v>
      </c>
    </row>
    <row r="105" spans="1:43" ht="14.5" x14ac:dyDescent="0.35">
      <c r="A105" s="8" t="s">
        <v>302</v>
      </c>
      <c r="B105" s="98" t="s">
        <v>308</v>
      </c>
      <c r="C105" s="2" t="s">
        <v>309</v>
      </c>
      <c r="D105" s="21"/>
      <c r="E105" s="21">
        <v>1</v>
      </c>
      <c r="F105" s="21"/>
      <c r="G105" s="4" t="s">
        <v>229</v>
      </c>
      <c r="H105" s="71" t="s">
        <v>229</v>
      </c>
      <c r="I105" s="102" t="s">
        <v>307</v>
      </c>
      <c r="J105" s="2" t="s">
        <v>310</v>
      </c>
      <c r="K105" s="2"/>
      <c r="L105" s="227" t="s">
        <v>229</v>
      </c>
      <c r="M105" s="27" t="s">
        <v>229</v>
      </c>
      <c r="N105" s="27"/>
      <c r="O105" s="27"/>
      <c r="P105" s="50"/>
      <c r="Q105" s="50" t="s">
        <v>48</v>
      </c>
      <c r="W105" t="e">
        <f>IF(AND(#REF!=1,OR(M105="verpl.",M105="ext. v.G")),1,0)</f>
        <v>#REF!</v>
      </c>
      <c r="X105" t="e">
        <f>IF(AND(#REF!=1,OR(M105="verpl.",M105="ext. v.ZG")),1,0)</f>
        <v>#REF!</v>
      </c>
      <c r="Y105" t="e">
        <f>IF(AND(#REF!=1,M105="verpl."),1,0)</f>
        <v>#REF!</v>
      </c>
      <c r="Z105" t="e">
        <f>IF(AND(#REF!=1,OR(M105="verpl.",M105="ext. v.G")),1,0)</f>
        <v>#REF!</v>
      </c>
      <c r="AA105" t="e">
        <f>IF(AND(#REF!=1,OR(M105="verpl.",M105="ext. v.ZG")),1,0)</f>
        <v>#REF!</v>
      </c>
      <c r="AB105" t="e">
        <f>IF(AND(#REF!=1,M105="verpl."),1,0)</f>
        <v>#REF!</v>
      </c>
      <c r="AD105" t="e">
        <f>IF(AND(#REF!=1,M105="extra"),1,0)</f>
        <v>#REF!</v>
      </c>
      <c r="AE105" t="e">
        <f>IF(AND(#REF!=1,OR(M105="extra",M105="ext. v.G")),1,0)</f>
        <v>#REF!</v>
      </c>
      <c r="AF105" t="e">
        <f>IF(AND(#REF!=1,OR(M105="extra",M105="ext. v.ZG",M105="ext. v.G")),1,0)</f>
        <v>#REF!</v>
      </c>
      <c r="AG105" t="e">
        <f>IF(AND(#REF!=1,M105="extra"),1,0)</f>
        <v>#REF!</v>
      </c>
      <c r="AH105" t="e">
        <f>IF(AND(#REF!=1,OR(M105="extra",M105="ext. v.G")),1,0)</f>
        <v>#REF!</v>
      </c>
      <c r="AI105" t="e">
        <f>IF(AND(#REF!=1,OR(M105="extra",M105="ext. v.ZG",M105="ext. v.G")),1,0)</f>
        <v>#REF!</v>
      </c>
      <c r="AM105">
        <f t="shared" si="9"/>
        <v>0</v>
      </c>
      <c r="AN105">
        <f t="shared" si="10"/>
        <v>0</v>
      </c>
      <c r="AQ105">
        <f t="shared" si="11"/>
        <v>0</v>
      </c>
    </row>
    <row r="106" spans="1:43" ht="14.5" x14ac:dyDescent="0.35">
      <c r="A106" s="8" t="s">
        <v>302</v>
      </c>
      <c r="B106" s="98" t="s">
        <v>311</v>
      </c>
      <c r="C106" s="2" t="s">
        <v>312</v>
      </c>
      <c r="D106" s="21"/>
      <c r="E106" s="21"/>
      <c r="F106" s="21"/>
      <c r="G106" s="4" t="s">
        <v>79</v>
      </c>
      <c r="H106" s="71" t="s">
        <v>79</v>
      </c>
      <c r="I106" s="102" t="s">
        <v>308</v>
      </c>
      <c r="J106" s="2" t="s">
        <v>313</v>
      </c>
      <c r="K106" s="2"/>
      <c r="L106" s="227" t="s">
        <v>79</v>
      </c>
      <c r="M106" s="27" t="s">
        <v>79</v>
      </c>
      <c r="N106" s="27"/>
      <c r="O106" s="27"/>
      <c r="P106" s="37"/>
      <c r="Q106" s="37" t="s">
        <v>48</v>
      </c>
      <c r="W106" t="e">
        <f>IF(AND(#REF!=1,OR(M106="verpl.",M106="ext. v.G")),1,0)</f>
        <v>#REF!</v>
      </c>
      <c r="X106" t="e">
        <f>IF(AND(#REF!=1,OR(M106="verpl.",M106="ext. v.ZG")),1,0)</f>
        <v>#REF!</v>
      </c>
      <c r="Y106" t="e">
        <f>IF(AND(#REF!=1,M106="verpl."),1,0)</f>
        <v>#REF!</v>
      </c>
      <c r="Z106" t="e">
        <f>IF(AND(#REF!=1,OR(M106="verpl.",M106="ext. v.G")),1,0)</f>
        <v>#REF!</v>
      </c>
      <c r="AA106" t="e">
        <f>IF(AND(#REF!=1,OR(M106="verpl.",M106="ext. v.ZG")),1,0)</f>
        <v>#REF!</v>
      </c>
      <c r="AB106" t="e">
        <f>IF(AND(#REF!=1,M106="verpl."),1,0)</f>
        <v>#REF!</v>
      </c>
      <c r="AD106" t="e">
        <f>IF(AND(#REF!=1,M106="extra"),1,0)</f>
        <v>#REF!</v>
      </c>
      <c r="AE106" t="e">
        <f>IF(AND(#REF!=1,OR(M106="extra",M106="ext. v.G")),1,0)</f>
        <v>#REF!</v>
      </c>
      <c r="AF106" t="e">
        <f>IF(AND(#REF!=1,OR(M106="extra",M106="ext. v.ZG",M106="ext. v.G")),1,0)</f>
        <v>#REF!</v>
      </c>
      <c r="AG106" t="e">
        <f>IF(AND(#REF!=1,M106="extra"),1,0)</f>
        <v>#REF!</v>
      </c>
      <c r="AH106" t="e">
        <f>IF(AND(#REF!=1,OR(M106="extra",M106="ext. v.G")),1,0)</f>
        <v>#REF!</v>
      </c>
      <c r="AI106" t="e">
        <f>IF(AND(#REF!=1,OR(M106="extra",M106="ext. v.ZG",M106="ext. v.G")),1,0)</f>
        <v>#REF!</v>
      </c>
      <c r="AM106">
        <f t="shared" si="9"/>
        <v>0</v>
      </c>
      <c r="AN106">
        <f t="shared" si="10"/>
        <v>0</v>
      </c>
      <c r="AQ106">
        <f t="shared" si="11"/>
        <v>0</v>
      </c>
    </row>
    <row r="107" spans="1:43" ht="14.5" x14ac:dyDescent="0.35">
      <c r="A107" s="8" t="s">
        <v>302</v>
      </c>
      <c r="B107" s="98" t="s">
        <v>314</v>
      </c>
      <c r="C107" s="12" t="s">
        <v>315</v>
      </c>
      <c r="D107" s="23"/>
      <c r="E107" s="23"/>
      <c r="F107" s="23"/>
      <c r="G107" s="14" t="s">
        <v>61</v>
      </c>
      <c r="H107" s="32" t="s">
        <v>61</v>
      </c>
      <c r="I107" s="124" t="s">
        <v>103</v>
      </c>
      <c r="J107" s="39"/>
      <c r="K107" s="39"/>
      <c r="L107" s="231"/>
      <c r="M107" s="43"/>
      <c r="N107" s="43"/>
      <c r="O107" s="43"/>
      <c r="P107" s="37"/>
      <c r="W107" t="e">
        <f>IF(AND(#REF!=1,OR(M107="verpl.",M107="ext. v.G")),1,0)</f>
        <v>#REF!</v>
      </c>
      <c r="X107" t="e">
        <f>IF(AND(#REF!=1,OR(M107="verpl.",M107="ext. v.ZG")),1,0)</f>
        <v>#REF!</v>
      </c>
      <c r="Y107" t="e">
        <f>IF(AND(#REF!=1,M107="verpl."),1,0)</f>
        <v>#REF!</v>
      </c>
      <c r="Z107" t="e">
        <f>IF(AND(#REF!=1,OR(M107="verpl.",M107="ext. v.G")),1,0)</f>
        <v>#REF!</v>
      </c>
      <c r="AA107" t="e">
        <f>IF(AND(#REF!=1,OR(M107="verpl.",M107="ext. v.ZG")),1,0)</f>
        <v>#REF!</v>
      </c>
      <c r="AB107" t="e">
        <f>IF(AND(#REF!=1,M107="verpl."),1,0)</f>
        <v>#REF!</v>
      </c>
      <c r="AD107" t="e">
        <f>IF(AND(#REF!=1,M107="extra"),1,0)</f>
        <v>#REF!</v>
      </c>
      <c r="AE107" t="e">
        <f>IF(AND(#REF!=1,OR(M107="extra",M107="ext. v.G")),1,0)</f>
        <v>#REF!</v>
      </c>
      <c r="AF107" t="e">
        <f>IF(AND(#REF!=1,OR(M107="extra",M107="ext. v.ZG",M107="ext. v.G")),1,0)</f>
        <v>#REF!</v>
      </c>
      <c r="AG107" t="e">
        <f>IF(AND(#REF!=1,M107="extra"),1,0)</f>
        <v>#REF!</v>
      </c>
      <c r="AH107" t="e">
        <f>IF(AND(#REF!=1,OR(M107="extra",M107="ext. v.G")),1,0)</f>
        <v>#REF!</v>
      </c>
      <c r="AI107" t="e">
        <f>IF(AND(#REF!=1,OR(M107="extra",M107="ext. v.ZG",M107="ext. v.G")),1,0)</f>
        <v>#REF!</v>
      </c>
      <c r="AM107">
        <f t="shared" si="9"/>
        <v>0</v>
      </c>
      <c r="AN107">
        <f t="shared" si="10"/>
        <v>0</v>
      </c>
      <c r="AQ107">
        <f t="shared" si="11"/>
        <v>0</v>
      </c>
    </row>
    <row r="108" spans="1:43" ht="14.5" x14ac:dyDescent="0.35">
      <c r="A108" s="11" t="s">
        <v>302</v>
      </c>
      <c r="B108" s="98" t="s">
        <v>316</v>
      </c>
      <c r="C108" s="12" t="s">
        <v>317</v>
      </c>
      <c r="D108" s="23"/>
      <c r="E108" s="23">
        <v>1</v>
      </c>
      <c r="F108" s="23">
        <v>1</v>
      </c>
      <c r="G108" s="3" t="s">
        <v>38</v>
      </c>
      <c r="H108" s="26" t="s">
        <v>38</v>
      </c>
      <c r="I108" s="124" t="s">
        <v>103</v>
      </c>
      <c r="J108" s="126" t="s">
        <v>318</v>
      </c>
      <c r="K108" s="39"/>
      <c r="L108" s="231"/>
      <c r="M108" s="43"/>
      <c r="N108" s="43"/>
      <c r="O108" s="43"/>
      <c r="P108" s="37"/>
      <c r="W108" t="e">
        <f>IF(AND(#REF!=1,OR(M108="verpl.",M108="ext. v.G")),1,0)</f>
        <v>#REF!</v>
      </c>
      <c r="X108" t="e">
        <f>IF(AND(#REF!=1,OR(M108="verpl.",M108="ext. v.ZG")),1,0)</f>
        <v>#REF!</v>
      </c>
      <c r="Y108" t="e">
        <f>IF(AND(#REF!=1,M108="verpl."),1,0)</f>
        <v>#REF!</v>
      </c>
      <c r="Z108" t="e">
        <f>IF(AND(#REF!=1,OR(M108="verpl.",M108="ext. v.G")),1,0)</f>
        <v>#REF!</v>
      </c>
      <c r="AA108" t="e">
        <f>IF(AND(#REF!=1,OR(M108="verpl.",M108="ext. v.ZG")),1,0)</f>
        <v>#REF!</v>
      </c>
      <c r="AB108" t="e">
        <f>IF(AND(#REF!=1,M108="verpl."),1,0)</f>
        <v>#REF!</v>
      </c>
      <c r="AD108" t="e">
        <f>IF(AND(#REF!=1,M108="extra"),1,0)</f>
        <v>#REF!</v>
      </c>
      <c r="AE108" t="e">
        <f>IF(AND(#REF!=1,OR(M108="extra",M108="ext. v.G")),1,0)</f>
        <v>#REF!</v>
      </c>
      <c r="AF108" t="e">
        <f>IF(AND(#REF!=1,OR(M108="extra",M108="ext. v.ZG",M108="ext. v.G")),1,0)</f>
        <v>#REF!</v>
      </c>
      <c r="AG108" t="e">
        <f>IF(AND(#REF!=1,M108="extra"),1,0)</f>
        <v>#REF!</v>
      </c>
      <c r="AH108" t="e">
        <f>IF(AND(#REF!=1,OR(M108="extra",M108="ext. v.G")),1,0)</f>
        <v>#REF!</v>
      </c>
      <c r="AI108" t="e">
        <f>IF(AND(#REF!=1,OR(M108="extra",M108="ext. v.ZG",M108="ext. v.G")),1,0)</f>
        <v>#REF!</v>
      </c>
      <c r="AM108">
        <f t="shared" si="9"/>
        <v>0</v>
      </c>
      <c r="AN108">
        <f t="shared" si="10"/>
        <v>0</v>
      </c>
      <c r="AQ108">
        <f t="shared" si="11"/>
        <v>0</v>
      </c>
    </row>
    <row r="109" spans="1:43" ht="14.5" x14ac:dyDescent="0.35">
      <c r="A109" s="11" t="s">
        <v>302</v>
      </c>
      <c r="B109" s="98" t="s">
        <v>319</v>
      </c>
      <c r="C109" s="12" t="s">
        <v>320</v>
      </c>
      <c r="D109" s="23"/>
      <c r="E109" s="23"/>
      <c r="F109" s="23"/>
      <c r="G109" s="14" t="s">
        <v>61</v>
      </c>
      <c r="H109" s="32" t="s">
        <v>61</v>
      </c>
      <c r="I109" s="102" t="s">
        <v>311</v>
      </c>
      <c r="J109" s="12" t="s">
        <v>321</v>
      </c>
      <c r="K109" s="12"/>
      <c r="L109" s="227" t="s">
        <v>229</v>
      </c>
      <c r="M109" s="27" t="s">
        <v>229</v>
      </c>
      <c r="N109" s="27"/>
      <c r="O109" s="27"/>
      <c r="P109" s="37"/>
      <c r="Q109" s="37" t="s">
        <v>40</v>
      </c>
      <c r="W109" t="e">
        <f>IF(AND(#REF!=1,OR(M109="verpl.",M109="ext. v.G")),1,0)</f>
        <v>#REF!</v>
      </c>
      <c r="X109" t="e">
        <f>IF(AND(#REF!=1,OR(M109="verpl.",M109="ext. v.ZG")),1,0)</f>
        <v>#REF!</v>
      </c>
      <c r="Y109" t="e">
        <f>IF(AND(#REF!=1,M109="verpl."),1,0)</f>
        <v>#REF!</v>
      </c>
      <c r="Z109" t="e">
        <f>IF(AND(#REF!=1,OR(M109="verpl.",M109="ext. v.G")),1,0)</f>
        <v>#REF!</v>
      </c>
      <c r="AA109" t="e">
        <f>IF(AND(#REF!=1,OR(M109="verpl.",M109="ext. v.ZG")),1,0)</f>
        <v>#REF!</v>
      </c>
      <c r="AB109" t="e">
        <f>IF(AND(#REF!=1,M109="verpl."),1,0)</f>
        <v>#REF!</v>
      </c>
      <c r="AD109" t="e">
        <f>IF(AND(#REF!=1,M109="extra"),1,0)</f>
        <v>#REF!</v>
      </c>
      <c r="AE109" t="e">
        <f>IF(AND(#REF!=1,OR(M109="extra",M109="ext. v.G")),1,0)</f>
        <v>#REF!</v>
      </c>
      <c r="AF109" t="e">
        <f>IF(AND(#REF!=1,OR(M109="extra",M109="ext. v.ZG",M109="ext. v.G")),1,0)</f>
        <v>#REF!</v>
      </c>
      <c r="AG109" t="e">
        <f>IF(AND(#REF!=1,M109="extra"),1,0)</f>
        <v>#REF!</v>
      </c>
      <c r="AH109" t="e">
        <f>IF(AND(#REF!=1,OR(M109="extra",M109="ext. v.G")),1,0)</f>
        <v>#REF!</v>
      </c>
      <c r="AI109" t="e">
        <f>IF(AND(#REF!=1,OR(M109="extra",M109="ext. v.ZG",M109="ext. v.G")),1,0)</f>
        <v>#REF!</v>
      </c>
      <c r="AM109">
        <f t="shared" si="9"/>
        <v>0</v>
      </c>
      <c r="AN109">
        <f t="shared" si="10"/>
        <v>0</v>
      </c>
      <c r="AQ109">
        <f t="shared" si="11"/>
        <v>0</v>
      </c>
    </row>
    <row r="110" spans="1:43" ht="14.5" x14ac:dyDescent="0.35">
      <c r="A110" s="67"/>
      <c r="B110" s="123"/>
      <c r="C110" s="39"/>
      <c r="D110" s="44"/>
      <c r="E110" s="44"/>
      <c r="F110" s="44"/>
      <c r="G110" s="40"/>
      <c r="H110" s="40"/>
      <c r="I110" s="102" t="s">
        <v>314</v>
      </c>
      <c r="J110" s="12" t="s">
        <v>322</v>
      </c>
      <c r="K110" s="12"/>
      <c r="L110" s="226" t="s">
        <v>38</v>
      </c>
      <c r="M110" s="26" t="s">
        <v>38</v>
      </c>
      <c r="N110" s="26"/>
      <c r="O110" s="26"/>
      <c r="P110" s="37"/>
      <c r="W110" t="e">
        <f>IF(AND(#REF!=1,OR(M110="verpl.",M110="ext. v.G")),1,0)</f>
        <v>#REF!</v>
      </c>
      <c r="X110" t="e">
        <f>IF(AND(#REF!=1,OR(M110="verpl.",M110="ext. v.ZG")),1,0)</f>
        <v>#REF!</v>
      </c>
      <c r="Y110" t="e">
        <f>IF(AND(#REF!=1,M110="verpl."),1,0)</f>
        <v>#REF!</v>
      </c>
      <c r="Z110" t="e">
        <f>IF(AND(#REF!=1,OR(M110="verpl.",M110="ext. v.G")),1,0)</f>
        <v>#REF!</v>
      </c>
      <c r="AA110" t="e">
        <f>IF(AND(#REF!=1,OR(M110="verpl.",M110="ext. v.ZG")),1,0)</f>
        <v>#REF!</v>
      </c>
      <c r="AB110" t="e">
        <f>IF(AND(#REF!=1,M110="verpl."),1,0)</f>
        <v>#REF!</v>
      </c>
      <c r="AD110" t="e">
        <f>IF(AND(#REF!=1,M110="extra"),1,0)</f>
        <v>#REF!</v>
      </c>
      <c r="AE110" t="e">
        <f>IF(AND(#REF!=1,OR(M110="extra",M110="ext. v.G")),1,0)</f>
        <v>#REF!</v>
      </c>
      <c r="AF110" t="e">
        <f>IF(AND(#REF!=1,OR(M110="extra",M110="ext. v.ZG",M110="ext. v.G")),1,0)</f>
        <v>#REF!</v>
      </c>
      <c r="AG110" t="e">
        <f>IF(AND(#REF!=1,M110="extra"),1,0)</f>
        <v>#REF!</v>
      </c>
      <c r="AH110" t="e">
        <f>IF(AND(#REF!=1,OR(M110="extra",M110="ext. v.G")),1,0)</f>
        <v>#REF!</v>
      </c>
      <c r="AI110" t="e">
        <f>IF(AND(#REF!=1,OR(M110="extra",M110="ext. v.ZG",M110="ext. v.G")),1,0)</f>
        <v>#REF!</v>
      </c>
      <c r="AM110">
        <f t="shared" si="9"/>
        <v>0</v>
      </c>
      <c r="AN110">
        <f t="shared" si="10"/>
        <v>0</v>
      </c>
      <c r="AQ110">
        <f t="shared" si="11"/>
        <v>0</v>
      </c>
    </row>
    <row r="111" spans="1:43" ht="14.5" x14ac:dyDescent="0.35">
      <c r="A111" s="11" t="s">
        <v>302</v>
      </c>
      <c r="B111" s="98" t="s">
        <v>323</v>
      </c>
      <c r="C111" s="12" t="s">
        <v>324</v>
      </c>
      <c r="D111" s="23"/>
      <c r="E111" s="23"/>
      <c r="F111" s="23">
        <v>1</v>
      </c>
      <c r="G111" s="3" t="s">
        <v>38</v>
      </c>
      <c r="H111" s="26" t="s">
        <v>38</v>
      </c>
      <c r="I111" s="124" t="s">
        <v>66</v>
      </c>
      <c r="J111" s="96" t="s">
        <v>325</v>
      </c>
      <c r="K111" s="96"/>
      <c r="L111" s="231"/>
      <c r="M111" s="43"/>
      <c r="N111" s="43"/>
      <c r="O111" s="43"/>
      <c r="P111" s="37"/>
      <c r="W111" t="e">
        <f>IF(AND(#REF!=1,OR(M111="verpl.",M111="ext. v.G")),1,0)</f>
        <v>#REF!</v>
      </c>
      <c r="X111" t="e">
        <f>IF(AND(#REF!=1,OR(M111="verpl.",M111="ext. v.ZG")),1,0)</f>
        <v>#REF!</v>
      </c>
      <c r="Y111" t="e">
        <f>IF(AND(#REF!=1,M111="verpl."),1,0)</f>
        <v>#REF!</v>
      </c>
      <c r="Z111" t="e">
        <f>IF(AND(#REF!=1,OR(M111="verpl.",M111="ext. v.G")),1,0)</f>
        <v>#REF!</v>
      </c>
      <c r="AA111" t="e">
        <f>IF(AND(#REF!=1,OR(M111="verpl.",M111="ext. v.ZG")),1,0)</f>
        <v>#REF!</v>
      </c>
      <c r="AB111" t="e">
        <f>IF(AND(#REF!=1,M111="verpl."),1,0)</f>
        <v>#REF!</v>
      </c>
      <c r="AD111" t="e">
        <f>IF(AND(#REF!=1,M111="extra"),1,0)</f>
        <v>#REF!</v>
      </c>
      <c r="AE111" t="e">
        <f>IF(AND(#REF!=1,OR(M111="extra",M111="ext. v.G")),1,0)</f>
        <v>#REF!</v>
      </c>
      <c r="AF111" t="e">
        <f>IF(AND(#REF!=1,OR(M111="extra",M111="ext. v.ZG",M111="ext. v.G")),1,0)</f>
        <v>#REF!</v>
      </c>
      <c r="AG111" t="e">
        <f>IF(AND(#REF!=1,M111="extra"),1,0)</f>
        <v>#REF!</v>
      </c>
      <c r="AH111" t="e">
        <f>IF(AND(#REF!=1,OR(M111="extra",M111="ext. v.G")),1,0)</f>
        <v>#REF!</v>
      </c>
      <c r="AI111" t="e">
        <f>IF(AND(#REF!=1,OR(M111="extra",M111="ext. v.ZG",M111="ext. v.G")),1,0)</f>
        <v>#REF!</v>
      </c>
      <c r="AM111">
        <f t="shared" si="9"/>
        <v>0</v>
      </c>
      <c r="AN111">
        <f t="shared" si="10"/>
        <v>0</v>
      </c>
      <c r="AQ111">
        <f t="shared" si="11"/>
        <v>0</v>
      </c>
    </row>
    <row r="112" spans="1:43" ht="14.5" x14ac:dyDescent="0.35">
      <c r="A112" s="11" t="s">
        <v>302</v>
      </c>
      <c r="B112" s="98" t="s">
        <v>326</v>
      </c>
      <c r="C112" s="12" t="s">
        <v>327</v>
      </c>
      <c r="D112" s="23"/>
      <c r="E112" s="23">
        <v>1</v>
      </c>
      <c r="F112" s="23">
        <v>1</v>
      </c>
      <c r="G112" s="3" t="s">
        <v>38</v>
      </c>
      <c r="H112" s="26" t="s">
        <v>38</v>
      </c>
      <c r="I112" s="124" t="s">
        <v>66</v>
      </c>
      <c r="J112" s="96" t="s">
        <v>325</v>
      </c>
      <c r="K112" s="96"/>
      <c r="L112" s="231"/>
      <c r="M112" s="43"/>
      <c r="N112" s="43"/>
      <c r="O112" s="43"/>
      <c r="P112" s="37"/>
      <c r="W112" t="e">
        <f>IF(AND(#REF!=1,OR(M112="verpl.",M112="ext. v.G")),1,0)</f>
        <v>#REF!</v>
      </c>
      <c r="X112" t="e">
        <f>IF(AND(#REF!=1,OR(M112="verpl.",M112="ext. v.ZG")),1,0)</f>
        <v>#REF!</v>
      </c>
      <c r="Y112" t="e">
        <f>IF(AND(#REF!=1,M112="verpl."),1,0)</f>
        <v>#REF!</v>
      </c>
      <c r="Z112" t="e">
        <f>IF(AND(#REF!=1,OR(M112="verpl.",M112="ext. v.G")),1,0)</f>
        <v>#REF!</v>
      </c>
      <c r="AA112" t="e">
        <f>IF(AND(#REF!=1,OR(M112="verpl.",M112="ext. v.ZG")),1,0)</f>
        <v>#REF!</v>
      </c>
      <c r="AB112" t="e">
        <f>IF(AND(#REF!=1,M112="verpl."),1,0)</f>
        <v>#REF!</v>
      </c>
      <c r="AD112" t="e">
        <f>IF(AND(#REF!=1,M112="extra"),1,0)</f>
        <v>#REF!</v>
      </c>
      <c r="AE112" t="e">
        <f>IF(AND(#REF!=1,OR(M112="extra",M112="ext. v.G")),1,0)</f>
        <v>#REF!</v>
      </c>
      <c r="AF112" t="e">
        <f>IF(AND(#REF!=1,OR(M112="extra",M112="ext. v.ZG",M112="ext. v.G")),1,0)</f>
        <v>#REF!</v>
      </c>
      <c r="AG112" t="e">
        <f>IF(AND(#REF!=1,M112="extra"),1,0)</f>
        <v>#REF!</v>
      </c>
      <c r="AH112" t="e">
        <f>IF(AND(#REF!=1,OR(M112="extra",M112="ext. v.G")),1,0)</f>
        <v>#REF!</v>
      </c>
      <c r="AI112" t="e">
        <f>IF(AND(#REF!=1,OR(M112="extra",M112="ext. v.ZG",M112="ext. v.G")),1,0)</f>
        <v>#REF!</v>
      </c>
      <c r="AM112">
        <f t="shared" si="9"/>
        <v>0</v>
      </c>
      <c r="AN112">
        <f t="shared" si="10"/>
        <v>0</v>
      </c>
      <c r="AQ112">
        <f t="shared" si="11"/>
        <v>0</v>
      </c>
    </row>
    <row r="113" spans="1:43" ht="14.5" x14ac:dyDescent="0.35">
      <c r="A113" s="11" t="s">
        <v>302</v>
      </c>
      <c r="B113" s="98" t="s">
        <v>328</v>
      </c>
      <c r="C113" s="12" t="s">
        <v>329</v>
      </c>
      <c r="D113" s="23"/>
      <c r="E113" s="23">
        <v>1</v>
      </c>
      <c r="F113" s="23">
        <v>1</v>
      </c>
      <c r="G113" s="14" t="s">
        <v>61</v>
      </c>
      <c r="H113" s="32" t="s">
        <v>61</v>
      </c>
      <c r="I113" s="288" t="s">
        <v>66</v>
      </c>
      <c r="J113" s="130" t="s">
        <v>325</v>
      </c>
      <c r="K113" s="130"/>
      <c r="L113" s="289"/>
      <c r="M113" s="128"/>
      <c r="N113" s="128"/>
      <c r="O113" s="128"/>
      <c r="P113" s="37"/>
      <c r="W113" t="e">
        <f>IF(AND(#REF!=1,OR(M113="verpl.",M113="ext. v.G")),1,0)</f>
        <v>#REF!</v>
      </c>
      <c r="X113" t="e">
        <f>IF(AND(#REF!=1,OR(M113="verpl.",M113="ext. v.ZG")),1,0)</f>
        <v>#REF!</v>
      </c>
      <c r="Y113" t="e">
        <f>IF(AND(#REF!=1,M113="verpl."),1,0)</f>
        <v>#REF!</v>
      </c>
      <c r="Z113" t="e">
        <f>IF(AND(#REF!=1,OR(M113="verpl.",M113="ext. v.G")),1,0)</f>
        <v>#REF!</v>
      </c>
      <c r="AA113" t="e">
        <f>IF(AND(#REF!=1,OR(M113="verpl.",M113="ext. v.ZG")),1,0)</f>
        <v>#REF!</v>
      </c>
      <c r="AB113" t="e">
        <f>IF(AND(#REF!=1,M113="verpl."),1,0)</f>
        <v>#REF!</v>
      </c>
      <c r="AD113" t="e">
        <f>IF(AND(#REF!=1,M113="extra"),1,0)</f>
        <v>#REF!</v>
      </c>
      <c r="AE113" t="e">
        <f>IF(AND(#REF!=1,OR(M113="extra",M113="ext. v.G")),1,0)</f>
        <v>#REF!</v>
      </c>
      <c r="AF113" t="e">
        <f>IF(AND(#REF!=1,OR(M113="extra",M113="ext. v.ZG",M113="ext. v.G")),1,0)</f>
        <v>#REF!</v>
      </c>
      <c r="AG113" t="e">
        <f>IF(AND(#REF!=1,M113="extra"),1,0)</f>
        <v>#REF!</v>
      </c>
      <c r="AH113" t="e">
        <f>IF(AND(#REF!=1,OR(M113="extra",M113="ext. v.G")),1,0)</f>
        <v>#REF!</v>
      </c>
      <c r="AI113" t="e">
        <f>IF(AND(#REF!=1,OR(M113="extra",M113="ext. v.ZG",M113="ext. v.G")),1,0)</f>
        <v>#REF!</v>
      </c>
      <c r="AM113">
        <f t="shared" si="9"/>
        <v>0</v>
      </c>
      <c r="AN113">
        <f t="shared" si="10"/>
        <v>0</v>
      </c>
      <c r="AQ113">
        <f t="shared" si="11"/>
        <v>0</v>
      </c>
    </row>
    <row r="114" spans="1:43" ht="14.5" x14ac:dyDescent="0.35">
      <c r="A114" s="11" t="s">
        <v>302</v>
      </c>
      <c r="B114" s="98" t="s">
        <v>330</v>
      </c>
      <c r="C114" s="12" t="s">
        <v>331</v>
      </c>
      <c r="D114" s="23"/>
      <c r="E114" s="23">
        <v>1</v>
      </c>
      <c r="F114" s="23">
        <v>1</v>
      </c>
      <c r="G114" s="3" t="s">
        <v>38</v>
      </c>
      <c r="H114" s="26" t="s">
        <v>38</v>
      </c>
      <c r="I114" s="102" t="s">
        <v>316</v>
      </c>
      <c r="J114" s="12" t="s">
        <v>331</v>
      </c>
      <c r="K114" s="12"/>
      <c r="L114" s="226" t="s">
        <v>38</v>
      </c>
      <c r="M114" s="26" t="s">
        <v>38</v>
      </c>
      <c r="N114" s="26" t="s">
        <v>38</v>
      </c>
      <c r="O114" s="27"/>
      <c r="P114" s="37"/>
      <c r="W114" t="e">
        <f>IF(AND(#REF!=1,OR(M114="verpl.",M114="ext. v.G")),1,0)</f>
        <v>#REF!</v>
      </c>
      <c r="X114" t="e">
        <f>IF(AND(#REF!=1,OR(M114="verpl.",M114="ext. v.ZG")),1,0)</f>
        <v>#REF!</v>
      </c>
      <c r="Y114" t="e">
        <f>IF(AND(#REF!=1,M114="verpl."),1,0)</f>
        <v>#REF!</v>
      </c>
      <c r="Z114" t="e">
        <f>IF(AND(#REF!=1,OR(M114="verpl.",M114="ext. v.G")),1,0)</f>
        <v>#REF!</v>
      </c>
      <c r="AA114" t="e">
        <f>IF(AND(#REF!=1,OR(M114="verpl.",M114="ext. v.ZG")),1,0)</f>
        <v>#REF!</v>
      </c>
      <c r="AB114" t="e">
        <f>IF(AND(#REF!=1,M114="verpl."),1,0)</f>
        <v>#REF!</v>
      </c>
      <c r="AD114" t="e">
        <f>IF(AND(#REF!=1,M114="extra"),1,0)</f>
        <v>#REF!</v>
      </c>
      <c r="AE114" t="e">
        <f>IF(AND(#REF!=1,OR(M114="extra",M114="ext. v.G")),1,0)</f>
        <v>#REF!</v>
      </c>
      <c r="AF114" t="e">
        <f>IF(AND(#REF!=1,OR(M114="extra",M114="ext. v.ZG",M114="ext. v.G")),1,0)</f>
        <v>#REF!</v>
      </c>
      <c r="AG114" t="e">
        <f>IF(AND(#REF!=1,M114="extra"),1,0)</f>
        <v>#REF!</v>
      </c>
      <c r="AH114" t="e">
        <f>IF(AND(#REF!=1,OR(M114="extra",M114="ext. v.G")),1,0)</f>
        <v>#REF!</v>
      </c>
      <c r="AI114" t="e">
        <f>IF(AND(#REF!=1,OR(M114="extra",M114="ext. v.ZG",M114="ext. v.G")),1,0)</f>
        <v>#REF!</v>
      </c>
      <c r="AM114">
        <f t="shared" si="9"/>
        <v>0</v>
      </c>
      <c r="AN114">
        <f t="shared" si="10"/>
        <v>0</v>
      </c>
      <c r="AQ114">
        <f t="shared" si="11"/>
        <v>0</v>
      </c>
    </row>
    <row r="115" spans="1:43" thickBot="1" x14ac:dyDescent="0.4">
      <c r="A115" s="131"/>
      <c r="B115" s="132"/>
      <c r="C115" s="80"/>
      <c r="D115" s="44"/>
      <c r="E115" s="44"/>
      <c r="F115" s="44"/>
      <c r="G115" s="40"/>
      <c r="H115" s="40"/>
      <c r="I115" s="104" t="s">
        <v>319</v>
      </c>
      <c r="J115" s="84" t="s">
        <v>332</v>
      </c>
      <c r="K115" s="84"/>
      <c r="L115" s="229" t="s">
        <v>61</v>
      </c>
      <c r="M115" s="79" t="s">
        <v>61</v>
      </c>
      <c r="N115" s="79" t="s">
        <v>61</v>
      </c>
      <c r="O115" s="88"/>
      <c r="P115" s="37"/>
    </row>
    <row r="116" spans="1:43" ht="14.5" x14ac:dyDescent="0.35">
      <c r="A116" s="85" t="s">
        <v>333</v>
      </c>
      <c r="B116" s="99" t="s">
        <v>334</v>
      </c>
      <c r="C116" s="69" t="s">
        <v>335</v>
      </c>
      <c r="D116" s="24"/>
      <c r="E116" s="24">
        <v>1</v>
      </c>
      <c r="F116" s="24"/>
      <c r="G116" s="15" t="s">
        <v>38</v>
      </c>
      <c r="H116" s="33" t="s">
        <v>38</v>
      </c>
      <c r="I116" s="102" t="s">
        <v>334</v>
      </c>
      <c r="J116" s="69" t="s">
        <v>336</v>
      </c>
      <c r="K116" s="69"/>
      <c r="L116" s="232" t="s">
        <v>38</v>
      </c>
      <c r="M116" s="30" t="s">
        <v>38</v>
      </c>
      <c r="N116" s="30" t="s">
        <v>38</v>
      </c>
      <c r="O116" s="30" t="s">
        <v>38</v>
      </c>
      <c r="P116" s="51"/>
      <c r="Q116" s="51" t="s">
        <v>184</v>
      </c>
      <c r="R116" s="19" t="s">
        <v>337</v>
      </c>
      <c r="W116" t="e">
        <f>IF(AND(#REF!=1,OR(M116="verpl.",M116="ext. v.G")),1,0)</f>
        <v>#REF!</v>
      </c>
      <c r="X116" t="e">
        <f>IF(AND(#REF!=1,OR(M116="verpl.",M116="ext. v.ZG")),1,0)</f>
        <v>#REF!</v>
      </c>
      <c r="Y116" t="e">
        <f>IF(AND(#REF!=1,M116="verpl."),1,0)</f>
        <v>#REF!</v>
      </c>
      <c r="Z116" t="e">
        <f>IF(AND(#REF!=1,OR(M116="verpl.",M116="ext. v.G")),1,0)</f>
        <v>#REF!</v>
      </c>
      <c r="AA116" t="e">
        <f>IF(AND(#REF!=1,OR(M116="verpl.",M116="ext. v.ZG")),1,0)</f>
        <v>#REF!</v>
      </c>
      <c r="AB116" t="e">
        <f>IF(AND(#REF!=1,M116="verpl."),1,0)</f>
        <v>#REF!</v>
      </c>
      <c r="AD116" t="e">
        <f>IF(AND(#REF!=1,M116="extra"),1,0)</f>
        <v>#REF!</v>
      </c>
      <c r="AE116" t="e">
        <f>IF(AND(#REF!=1,OR(M116="extra",M116="ext. v.G")),1,0)</f>
        <v>#REF!</v>
      </c>
      <c r="AF116" t="e">
        <f>IF(AND(#REF!=1,OR(M116="extra",M116="ext. v.ZG",M116="ext. v.G")),1,0)</f>
        <v>#REF!</v>
      </c>
      <c r="AG116" t="e">
        <f>IF(AND(#REF!=1,M116="extra"),1,0)</f>
        <v>#REF!</v>
      </c>
      <c r="AH116" t="e">
        <f>IF(AND(#REF!=1,OR(M116="extra",M116="ext. v.G")),1,0)</f>
        <v>#REF!</v>
      </c>
      <c r="AI116" t="e">
        <f>IF(AND(#REF!=1,OR(M116="extra",M116="ext. v.ZG",M116="ext. v.G")),1,0)</f>
        <v>#REF!</v>
      </c>
      <c r="AM116">
        <f t="shared" si="9"/>
        <v>0</v>
      </c>
      <c r="AN116">
        <f t="shared" si="10"/>
        <v>0</v>
      </c>
      <c r="AQ116">
        <f t="shared" si="11"/>
        <v>0</v>
      </c>
    </row>
    <row r="117" spans="1:43" ht="14.5" x14ac:dyDescent="0.35">
      <c r="A117" s="11" t="s">
        <v>333</v>
      </c>
      <c r="B117" s="101" t="s">
        <v>338</v>
      </c>
      <c r="C117" s="12" t="s">
        <v>339</v>
      </c>
      <c r="D117" s="23"/>
      <c r="E117" s="23"/>
      <c r="F117" s="23">
        <v>1</v>
      </c>
      <c r="G117" s="14" t="s">
        <v>61</v>
      </c>
      <c r="H117" s="32" t="s">
        <v>61</v>
      </c>
      <c r="I117" s="105" t="s">
        <v>103</v>
      </c>
      <c r="J117" s="39"/>
      <c r="K117" s="39"/>
      <c r="L117" s="231"/>
      <c r="M117" s="43"/>
      <c r="N117" s="43"/>
      <c r="O117" s="43"/>
      <c r="P117" s="51"/>
      <c r="Q117" s="51"/>
      <c r="W117" t="e">
        <f>IF(AND(#REF!=1,OR(M117="verpl.",M117="ext. v.G")),1,0)</f>
        <v>#REF!</v>
      </c>
      <c r="X117" t="e">
        <f>IF(AND(#REF!=1,OR(M117="verpl.",M117="ext. v.ZG")),1,0)</f>
        <v>#REF!</v>
      </c>
      <c r="Y117" t="e">
        <f>IF(AND(#REF!=1,M117="verpl."),1,0)</f>
        <v>#REF!</v>
      </c>
      <c r="Z117" t="e">
        <f>IF(AND(#REF!=1,OR(M117="verpl.",M117="ext. v.G")),1,0)</f>
        <v>#REF!</v>
      </c>
      <c r="AA117" t="e">
        <f>IF(AND(#REF!=1,OR(M117="verpl.",M117="ext. v.ZG")),1,0)</f>
        <v>#REF!</v>
      </c>
      <c r="AB117" t="e">
        <f>IF(AND(#REF!=1,M117="verpl."),1,0)</f>
        <v>#REF!</v>
      </c>
      <c r="AD117" t="e">
        <f>IF(AND(#REF!=1,M117="extra"),1,0)</f>
        <v>#REF!</v>
      </c>
      <c r="AE117" t="e">
        <f>IF(AND(#REF!=1,OR(M117="extra",M117="ext. v.G")),1,0)</f>
        <v>#REF!</v>
      </c>
      <c r="AF117" t="e">
        <f>IF(AND(#REF!=1,OR(M117="extra",M117="ext. v.ZG",M117="ext. v.G")),1,0)</f>
        <v>#REF!</v>
      </c>
      <c r="AG117" t="e">
        <f>IF(AND(#REF!=1,M117="extra"),1,0)</f>
        <v>#REF!</v>
      </c>
      <c r="AH117" t="e">
        <f>IF(AND(#REF!=1,OR(M117="extra",M117="ext. v.G")),1,0)</f>
        <v>#REF!</v>
      </c>
      <c r="AI117" t="e">
        <f>IF(AND(#REF!=1,OR(M117="extra",M117="ext. v.ZG",M117="ext. v.G")),1,0)</f>
        <v>#REF!</v>
      </c>
      <c r="AM117">
        <f t="shared" si="9"/>
        <v>0</v>
      </c>
      <c r="AN117">
        <f t="shared" si="10"/>
        <v>0</v>
      </c>
      <c r="AQ117">
        <f t="shared" si="11"/>
        <v>0</v>
      </c>
    </row>
    <row r="118" spans="1:43" ht="14.5" x14ac:dyDescent="0.35">
      <c r="A118" s="62"/>
      <c r="B118" s="129"/>
      <c r="C118" s="63"/>
      <c r="D118" s="64"/>
      <c r="E118" s="64"/>
      <c r="F118" s="64"/>
      <c r="G118" s="65"/>
      <c r="H118" s="66"/>
      <c r="I118" s="101" t="s">
        <v>338</v>
      </c>
      <c r="J118" s="12" t="s">
        <v>340</v>
      </c>
      <c r="K118" s="12"/>
      <c r="L118" s="226" t="s">
        <v>38</v>
      </c>
      <c r="M118" s="26" t="s">
        <v>38</v>
      </c>
      <c r="N118" s="26" t="s">
        <v>38</v>
      </c>
      <c r="O118" s="27"/>
      <c r="P118" s="51"/>
      <c r="Q118" s="51"/>
      <c r="W118" t="e">
        <f>IF(AND(#REF!=1,OR(M118="verpl.",M118="ext. v.G")),1,0)</f>
        <v>#REF!</v>
      </c>
      <c r="X118" t="e">
        <f>IF(AND(#REF!=1,OR(M118="verpl.",M118="ext. v.ZG")),1,0)</f>
        <v>#REF!</v>
      </c>
      <c r="Y118" t="e">
        <f>IF(AND(#REF!=1,M118="verpl."),1,0)</f>
        <v>#REF!</v>
      </c>
      <c r="Z118" t="e">
        <f>IF(AND(#REF!=1,OR(M118="verpl.",M118="ext. v.G")),1,0)</f>
        <v>#REF!</v>
      </c>
      <c r="AA118" t="e">
        <f>IF(AND(#REF!=1,OR(M118="verpl.",M118="ext. v.ZG")),1,0)</f>
        <v>#REF!</v>
      </c>
      <c r="AB118" t="e">
        <f>IF(AND(#REF!=1,M118="verpl."),1,0)</f>
        <v>#REF!</v>
      </c>
      <c r="AD118" t="e">
        <f>IF(AND(#REF!=1,M118="extra"),1,0)</f>
        <v>#REF!</v>
      </c>
      <c r="AE118" t="e">
        <f>IF(AND(#REF!=1,OR(M118="extra",M118="ext. v.G")),1,0)</f>
        <v>#REF!</v>
      </c>
      <c r="AF118" t="e">
        <f>IF(AND(#REF!=1,OR(M118="extra",M118="ext. v.ZG",M118="ext. v.G")),1,0)</f>
        <v>#REF!</v>
      </c>
      <c r="AG118" t="e">
        <f>IF(AND(#REF!=1,M118="extra"),1,0)</f>
        <v>#REF!</v>
      </c>
      <c r="AH118" t="e">
        <f>IF(AND(#REF!=1,OR(M118="extra",M118="ext. v.G")),1,0)</f>
        <v>#REF!</v>
      </c>
      <c r="AI118" t="e">
        <f>IF(AND(#REF!=1,OR(M118="extra",M118="ext. v.ZG",M118="ext. v.G")),1,0)</f>
        <v>#REF!</v>
      </c>
      <c r="AM118">
        <f t="shared" si="9"/>
        <v>0</v>
      </c>
      <c r="AN118">
        <f t="shared" si="10"/>
        <v>0</v>
      </c>
      <c r="AQ118">
        <f t="shared" si="11"/>
        <v>0</v>
      </c>
    </row>
    <row r="119" spans="1:43" ht="14.5" x14ac:dyDescent="0.35">
      <c r="A119" s="11" t="s">
        <v>333</v>
      </c>
      <c r="B119" s="101" t="s">
        <v>341</v>
      </c>
      <c r="C119" s="12" t="s">
        <v>342</v>
      </c>
      <c r="D119" s="23"/>
      <c r="E119" s="23"/>
      <c r="F119" s="23">
        <v>1</v>
      </c>
      <c r="G119" s="14" t="s">
        <v>61</v>
      </c>
      <c r="H119" s="32" t="s">
        <v>61</v>
      </c>
      <c r="I119" s="101" t="s">
        <v>341</v>
      </c>
      <c r="J119" s="12" t="s">
        <v>343</v>
      </c>
      <c r="K119" s="12"/>
      <c r="L119" s="227" t="s">
        <v>229</v>
      </c>
      <c r="M119" s="27" t="s">
        <v>229</v>
      </c>
      <c r="N119" s="27" t="s">
        <v>229</v>
      </c>
      <c r="O119" s="27"/>
      <c r="P119" s="51"/>
      <c r="Q119" s="51" t="s">
        <v>48</v>
      </c>
      <c r="R119" s="19" t="s">
        <v>344</v>
      </c>
      <c r="W119" t="e">
        <f>IF(AND(#REF!=1,OR(M119="verpl.",M119="ext. v.G")),1,0)</f>
        <v>#REF!</v>
      </c>
      <c r="X119" t="e">
        <f>IF(AND(#REF!=1,OR(M119="verpl.",M119="ext. v.ZG")),1,0)</f>
        <v>#REF!</v>
      </c>
      <c r="Y119" t="e">
        <f>IF(AND(#REF!=1,M119="verpl."),1,0)</f>
        <v>#REF!</v>
      </c>
      <c r="Z119" t="e">
        <f>IF(AND(#REF!=1,OR(M119="verpl.",M119="ext. v.G")),1,0)</f>
        <v>#REF!</v>
      </c>
      <c r="AA119" t="e">
        <f>IF(AND(#REF!=1,OR(M119="verpl.",M119="ext. v.ZG")),1,0)</f>
        <v>#REF!</v>
      </c>
      <c r="AB119" t="e">
        <f>IF(AND(#REF!=1,M119="verpl."),1,0)</f>
        <v>#REF!</v>
      </c>
      <c r="AD119" t="e">
        <f>IF(AND(#REF!=1,M119="extra"),1,0)</f>
        <v>#REF!</v>
      </c>
      <c r="AE119" t="e">
        <f>IF(AND(#REF!=1,OR(M119="extra",M119="ext. v.G")),1,0)</f>
        <v>#REF!</v>
      </c>
      <c r="AF119" t="e">
        <f>IF(AND(#REF!=1,OR(M119="extra",M119="ext. v.ZG",M119="ext. v.G")),1,0)</f>
        <v>#REF!</v>
      </c>
      <c r="AG119" t="e">
        <f>IF(AND(#REF!=1,M119="extra"),1,0)</f>
        <v>#REF!</v>
      </c>
      <c r="AH119" t="e">
        <f>IF(AND(#REF!=1,OR(M119="extra",M119="ext. v.G")),1,0)</f>
        <v>#REF!</v>
      </c>
      <c r="AI119" t="e">
        <f>IF(AND(#REF!=1,OR(M119="extra",M119="ext. v.ZG",M119="ext. v.G")),1,0)</f>
        <v>#REF!</v>
      </c>
      <c r="AM119">
        <f t="shared" si="9"/>
        <v>0</v>
      </c>
      <c r="AN119">
        <f t="shared" si="10"/>
        <v>0</v>
      </c>
      <c r="AQ119">
        <f t="shared" si="11"/>
        <v>0</v>
      </c>
    </row>
    <row r="120" spans="1:43" ht="14.5" x14ac:dyDescent="0.35">
      <c r="A120" s="11" t="s">
        <v>333</v>
      </c>
      <c r="B120" s="101" t="s">
        <v>345</v>
      </c>
      <c r="C120" s="12" t="s">
        <v>346</v>
      </c>
      <c r="D120" s="23"/>
      <c r="E120" s="23">
        <v>1</v>
      </c>
      <c r="F120" s="23"/>
      <c r="G120" s="14" t="s">
        <v>61</v>
      </c>
      <c r="H120" s="32" t="s">
        <v>61</v>
      </c>
      <c r="I120" s="101" t="s">
        <v>345</v>
      </c>
      <c r="J120" s="12" t="s">
        <v>347</v>
      </c>
      <c r="K120" s="12"/>
      <c r="L120" s="227" t="s">
        <v>79</v>
      </c>
      <c r="M120" s="27" t="s">
        <v>79</v>
      </c>
      <c r="N120" s="27"/>
      <c r="O120" s="27"/>
      <c r="P120" s="37"/>
      <c r="Q120" s="37" t="s">
        <v>57</v>
      </c>
      <c r="W120" t="e">
        <f>IF(AND(#REF!=1,OR(M120="verpl.",M120="ext. v.G")),1,0)</f>
        <v>#REF!</v>
      </c>
      <c r="X120" t="e">
        <f>IF(AND(#REF!=1,OR(M120="verpl.",M120="ext. v.ZG")),1,0)</f>
        <v>#REF!</v>
      </c>
      <c r="Y120" t="e">
        <f>IF(AND(#REF!=1,M120="verpl."),1,0)</f>
        <v>#REF!</v>
      </c>
      <c r="Z120" t="e">
        <f>IF(AND(#REF!=1,OR(M120="verpl.",M120="ext. v.G")),1,0)</f>
        <v>#REF!</v>
      </c>
      <c r="AA120" t="e">
        <f>IF(AND(#REF!=1,OR(M120="verpl.",M120="ext. v.ZG")),1,0)</f>
        <v>#REF!</v>
      </c>
      <c r="AB120" t="e">
        <f>IF(AND(#REF!=1,M120="verpl."),1,0)</f>
        <v>#REF!</v>
      </c>
      <c r="AD120" t="e">
        <f>IF(AND(#REF!=1,M120="extra"),1,0)</f>
        <v>#REF!</v>
      </c>
      <c r="AE120" t="e">
        <f>IF(AND(#REF!=1,OR(M120="extra",M120="ext. v.G")),1,0)</f>
        <v>#REF!</v>
      </c>
      <c r="AF120" t="e">
        <f>IF(AND(#REF!=1,OR(M120="extra",M120="ext. v.ZG",M120="ext. v.G")),1,0)</f>
        <v>#REF!</v>
      </c>
      <c r="AG120" t="e">
        <f>IF(AND(#REF!=1,M120="extra"),1,0)</f>
        <v>#REF!</v>
      </c>
      <c r="AH120" t="e">
        <f>IF(AND(#REF!=1,OR(M120="extra",M120="ext. v.G")),1,0)</f>
        <v>#REF!</v>
      </c>
      <c r="AI120" t="e">
        <f>IF(AND(#REF!=1,OR(M120="extra",M120="ext. v.ZG",M120="ext. v.G")),1,0)</f>
        <v>#REF!</v>
      </c>
      <c r="AM120">
        <f t="shared" si="9"/>
        <v>0</v>
      </c>
      <c r="AN120">
        <f t="shared" si="10"/>
        <v>0</v>
      </c>
      <c r="AQ120">
        <f t="shared" si="11"/>
        <v>0</v>
      </c>
    </row>
    <row r="121" spans="1:43" ht="14.5" x14ac:dyDescent="0.35">
      <c r="A121" s="11" t="s">
        <v>333</v>
      </c>
      <c r="B121" s="101" t="s">
        <v>348</v>
      </c>
      <c r="C121" s="12" t="s">
        <v>349</v>
      </c>
      <c r="D121" s="23"/>
      <c r="E121" s="23">
        <v>1</v>
      </c>
      <c r="F121" s="23"/>
      <c r="G121" s="4" t="s">
        <v>229</v>
      </c>
      <c r="H121" s="27" t="s">
        <v>229</v>
      </c>
      <c r="I121" s="101" t="s">
        <v>348</v>
      </c>
      <c r="J121" s="12" t="s">
        <v>350</v>
      </c>
      <c r="K121" s="12"/>
      <c r="L121" s="227" t="s">
        <v>229</v>
      </c>
      <c r="M121" s="27" t="s">
        <v>229</v>
      </c>
      <c r="N121" s="27"/>
      <c r="O121" s="27"/>
      <c r="P121" s="52"/>
      <c r="Q121" s="52" t="s">
        <v>40</v>
      </c>
      <c r="R121" s="19" t="s">
        <v>351</v>
      </c>
      <c r="W121" t="e">
        <f>IF(AND(#REF!=1,OR(M121="verpl.",M121="ext. v.G")),1,0)</f>
        <v>#REF!</v>
      </c>
      <c r="X121" t="e">
        <f>IF(AND(#REF!=1,OR(M121="verpl.",M121="ext. v.ZG")),1,0)</f>
        <v>#REF!</v>
      </c>
      <c r="Y121" t="e">
        <f>IF(AND(#REF!=1,M121="verpl."),1,0)</f>
        <v>#REF!</v>
      </c>
      <c r="Z121" t="e">
        <f>IF(AND(#REF!=1,OR(M121="verpl.",M121="ext. v.G")),1,0)</f>
        <v>#REF!</v>
      </c>
      <c r="AA121" t="e">
        <f>IF(AND(#REF!=1,OR(M121="verpl.",M121="ext. v.ZG")),1,0)</f>
        <v>#REF!</v>
      </c>
      <c r="AB121" t="e">
        <f>IF(AND(#REF!=1,M121="verpl."),1,0)</f>
        <v>#REF!</v>
      </c>
      <c r="AD121" t="e">
        <f>IF(AND(#REF!=1,M121="extra"),1,0)</f>
        <v>#REF!</v>
      </c>
      <c r="AE121" t="e">
        <f>IF(AND(#REF!=1,OR(M121="extra",M121="ext. v.G")),1,0)</f>
        <v>#REF!</v>
      </c>
      <c r="AF121" t="e">
        <f>IF(AND(#REF!=1,OR(M121="extra",M121="ext. v.ZG",M121="ext. v.G")),1,0)</f>
        <v>#REF!</v>
      </c>
      <c r="AG121" t="e">
        <f>IF(AND(#REF!=1,M121="extra"),1,0)</f>
        <v>#REF!</v>
      </c>
      <c r="AH121" t="e">
        <f>IF(AND(#REF!=1,OR(M121="extra",M121="ext. v.G")),1,0)</f>
        <v>#REF!</v>
      </c>
      <c r="AI121" t="e">
        <f>IF(AND(#REF!=1,OR(M121="extra",M121="ext. v.ZG",M121="ext. v.G")),1,0)</f>
        <v>#REF!</v>
      </c>
      <c r="AM121">
        <f t="shared" si="9"/>
        <v>0</v>
      </c>
      <c r="AN121">
        <f t="shared" si="10"/>
        <v>0</v>
      </c>
      <c r="AQ121">
        <f t="shared" si="11"/>
        <v>0</v>
      </c>
    </row>
    <row r="122" spans="1:43" ht="14.5" x14ac:dyDescent="0.35">
      <c r="A122" s="11" t="s">
        <v>333</v>
      </c>
      <c r="B122" s="101" t="s">
        <v>352</v>
      </c>
      <c r="C122" s="12" t="s">
        <v>353</v>
      </c>
      <c r="D122" s="23"/>
      <c r="E122" s="23">
        <v>1</v>
      </c>
      <c r="F122" s="23"/>
      <c r="G122" s="14" t="s">
        <v>61</v>
      </c>
      <c r="H122" s="32" t="s">
        <v>61</v>
      </c>
      <c r="I122" s="101" t="s">
        <v>352</v>
      </c>
      <c r="J122" s="12" t="s">
        <v>353</v>
      </c>
      <c r="K122" s="12"/>
      <c r="L122" s="227" t="s">
        <v>229</v>
      </c>
      <c r="M122" s="27" t="s">
        <v>229</v>
      </c>
      <c r="N122" s="27" t="s">
        <v>229</v>
      </c>
      <c r="O122" s="27"/>
      <c r="P122" s="37"/>
      <c r="Q122" s="37" t="s">
        <v>48</v>
      </c>
      <c r="R122" s="19" t="s">
        <v>354</v>
      </c>
      <c r="W122" t="e">
        <f>IF(AND(#REF!=1,OR(M122="verpl.",M122="ext. v.G")),1,0)</f>
        <v>#REF!</v>
      </c>
      <c r="X122" t="e">
        <f>IF(AND(#REF!=1,OR(M122="verpl.",M122="ext. v.ZG")),1,0)</f>
        <v>#REF!</v>
      </c>
      <c r="Y122" t="e">
        <f>IF(AND(#REF!=1,M122="verpl."),1,0)</f>
        <v>#REF!</v>
      </c>
      <c r="Z122" t="e">
        <f>IF(AND(#REF!=1,OR(M122="verpl.",M122="ext. v.G")),1,0)</f>
        <v>#REF!</v>
      </c>
      <c r="AA122" t="e">
        <f>IF(AND(#REF!=1,OR(M122="verpl.",M122="ext. v.ZG")),1,0)</f>
        <v>#REF!</v>
      </c>
      <c r="AB122" t="e">
        <f>IF(AND(#REF!=1,M122="verpl."),1,0)</f>
        <v>#REF!</v>
      </c>
      <c r="AD122" t="e">
        <f>IF(AND(#REF!=1,M122="extra"),1,0)</f>
        <v>#REF!</v>
      </c>
      <c r="AE122" t="e">
        <f>IF(AND(#REF!=1,OR(M122="extra",M122="ext. v.G")),1,0)</f>
        <v>#REF!</v>
      </c>
      <c r="AF122" t="e">
        <f>IF(AND(#REF!=1,OR(M122="extra",M122="ext. v.ZG",M122="ext. v.G")),1,0)</f>
        <v>#REF!</v>
      </c>
      <c r="AG122" t="e">
        <f>IF(AND(#REF!=1,M122="extra"),1,0)</f>
        <v>#REF!</v>
      </c>
      <c r="AH122" t="e">
        <f>IF(AND(#REF!=1,OR(M122="extra",M122="ext. v.G")),1,0)</f>
        <v>#REF!</v>
      </c>
      <c r="AI122" t="e">
        <f>IF(AND(#REF!=1,OR(M122="extra",M122="ext. v.ZG",M122="ext. v.G")),1,0)</f>
        <v>#REF!</v>
      </c>
      <c r="AM122">
        <f t="shared" si="9"/>
        <v>0</v>
      </c>
      <c r="AN122">
        <f t="shared" si="10"/>
        <v>0</v>
      </c>
      <c r="AQ122">
        <f t="shared" si="11"/>
        <v>0</v>
      </c>
    </row>
    <row r="123" spans="1:43" ht="14.5" x14ac:dyDescent="0.35">
      <c r="A123" s="11" t="s">
        <v>333</v>
      </c>
      <c r="B123" s="101" t="s">
        <v>355</v>
      </c>
      <c r="C123" s="12" t="s">
        <v>340</v>
      </c>
      <c r="D123" s="23"/>
      <c r="E123" s="23">
        <v>1</v>
      </c>
      <c r="F123" s="23">
        <v>1</v>
      </c>
      <c r="G123" s="3" t="s">
        <v>38</v>
      </c>
      <c r="H123" s="26" t="s">
        <v>38</v>
      </c>
      <c r="I123" s="124" t="s">
        <v>66</v>
      </c>
      <c r="J123" s="96" t="s">
        <v>356</v>
      </c>
      <c r="K123" s="96"/>
      <c r="L123" s="231"/>
      <c r="M123" s="43"/>
      <c r="N123" s="43"/>
      <c r="O123" s="43"/>
      <c r="P123" s="37"/>
      <c r="W123" t="e">
        <f>IF(AND(#REF!=1,OR(M123="verpl.",M123="ext. v.G")),1,0)</f>
        <v>#REF!</v>
      </c>
      <c r="X123" t="e">
        <f>IF(AND(#REF!=1,OR(M123="verpl.",M123="ext. v.ZG")),1,0)</f>
        <v>#REF!</v>
      </c>
      <c r="Y123" t="e">
        <f>IF(AND(#REF!=1,M123="verpl."),1,0)</f>
        <v>#REF!</v>
      </c>
      <c r="Z123" t="e">
        <f>IF(AND(#REF!=1,OR(M123="verpl.",M123="ext. v.G")),1,0)</f>
        <v>#REF!</v>
      </c>
      <c r="AA123" t="e">
        <f>IF(AND(#REF!=1,OR(M123="verpl.",M123="ext. v.ZG")),1,0)</f>
        <v>#REF!</v>
      </c>
      <c r="AB123" t="e">
        <f>IF(AND(#REF!=1,M123="verpl."),1,0)</f>
        <v>#REF!</v>
      </c>
      <c r="AD123" t="e">
        <f>IF(AND(#REF!=1,M123="extra"),1,0)</f>
        <v>#REF!</v>
      </c>
      <c r="AE123" t="e">
        <f>IF(AND(#REF!=1,OR(M123="extra",M123="ext. v.G")),1,0)</f>
        <v>#REF!</v>
      </c>
      <c r="AF123" t="e">
        <f>IF(AND(#REF!=1,OR(M123="extra",M123="ext. v.ZG",M123="ext. v.G")),1,0)</f>
        <v>#REF!</v>
      </c>
      <c r="AG123" t="e">
        <f>IF(AND(#REF!=1,M123="extra"),1,0)</f>
        <v>#REF!</v>
      </c>
      <c r="AH123" t="e">
        <f>IF(AND(#REF!=1,OR(M123="extra",M123="ext. v.G")),1,0)</f>
        <v>#REF!</v>
      </c>
      <c r="AI123" t="e">
        <f>IF(AND(#REF!=1,OR(M123="extra",M123="ext. v.ZG",M123="ext. v.G")),1,0)</f>
        <v>#REF!</v>
      </c>
      <c r="AM123">
        <f t="shared" si="9"/>
        <v>0</v>
      </c>
      <c r="AN123">
        <f t="shared" si="10"/>
        <v>0</v>
      </c>
      <c r="AQ123">
        <f t="shared" si="11"/>
        <v>0</v>
      </c>
    </row>
    <row r="124" spans="1:43" ht="14.5" x14ac:dyDescent="0.35">
      <c r="A124" s="62"/>
      <c r="B124" s="129"/>
      <c r="C124" s="63"/>
      <c r="D124" s="64"/>
      <c r="E124" s="64"/>
      <c r="F124" s="64"/>
      <c r="G124" s="127"/>
      <c r="H124" s="128"/>
      <c r="I124" s="101" t="s">
        <v>355</v>
      </c>
      <c r="J124" s="12" t="s">
        <v>357</v>
      </c>
      <c r="K124" s="12"/>
      <c r="L124" s="227" t="s">
        <v>61</v>
      </c>
      <c r="M124" s="27" t="s">
        <v>61</v>
      </c>
      <c r="N124" s="27"/>
      <c r="O124" s="27"/>
      <c r="P124" s="37"/>
      <c r="Q124" s="37" t="s">
        <v>44</v>
      </c>
      <c r="W124" t="e">
        <f>IF(AND(#REF!=1,OR(M124="verpl.",M124="ext. v.G")),1,0)</f>
        <v>#REF!</v>
      </c>
      <c r="X124" t="e">
        <f>IF(AND(#REF!=1,OR(M124="verpl.",M124="ext. v.ZG")),1,0)</f>
        <v>#REF!</v>
      </c>
      <c r="Y124" t="e">
        <f>IF(AND(#REF!=1,M124="verpl."),1,0)</f>
        <v>#REF!</v>
      </c>
      <c r="Z124" t="e">
        <f>IF(AND(#REF!=1,OR(M124="verpl.",M124="ext. v.G")),1,0)</f>
        <v>#REF!</v>
      </c>
      <c r="AA124" t="e">
        <f>IF(AND(#REF!=1,OR(M124="verpl.",M124="ext. v.ZG")),1,0)</f>
        <v>#REF!</v>
      </c>
      <c r="AB124" t="e">
        <f>IF(AND(#REF!=1,M124="verpl."),1,0)</f>
        <v>#REF!</v>
      </c>
      <c r="AD124" t="e">
        <f>IF(AND(#REF!=1,M124="extra"),1,0)</f>
        <v>#REF!</v>
      </c>
      <c r="AE124" t="e">
        <f>IF(AND(#REF!=1,OR(M124="extra",M124="ext. v.G")),1,0)</f>
        <v>#REF!</v>
      </c>
      <c r="AF124" t="e">
        <f>IF(AND(#REF!=1,OR(M124="extra",M124="ext. v.ZG",M124="ext. v.G")),1,0)</f>
        <v>#REF!</v>
      </c>
      <c r="AG124" t="e">
        <f>IF(AND(#REF!=1,M124="extra"),1,0)</f>
        <v>#REF!</v>
      </c>
      <c r="AH124" t="e">
        <f>IF(AND(#REF!=1,OR(M124="extra",M124="ext. v.G")),1,0)</f>
        <v>#REF!</v>
      </c>
      <c r="AI124" t="e">
        <f>IF(AND(#REF!=1,OR(M124="extra",M124="ext. v.ZG",M124="ext. v.G")),1,0)</f>
        <v>#REF!</v>
      </c>
      <c r="AM124">
        <f t="shared" si="9"/>
        <v>0</v>
      </c>
      <c r="AN124">
        <f t="shared" si="10"/>
        <v>0</v>
      </c>
      <c r="AQ124">
        <f t="shared" si="11"/>
        <v>0</v>
      </c>
    </row>
    <row r="125" spans="1:43" ht="14.5" x14ac:dyDescent="0.35">
      <c r="A125" s="62"/>
      <c r="B125" s="129"/>
      <c r="C125" s="63"/>
      <c r="D125" s="64"/>
      <c r="E125" s="64"/>
      <c r="F125" s="64"/>
      <c r="G125" s="65"/>
      <c r="H125" s="66"/>
      <c r="I125" s="101" t="s">
        <v>358</v>
      </c>
      <c r="J125" s="12" t="s">
        <v>359</v>
      </c>
      <c r="K125" s="12"/>
      <c r="L125" s="227" t="s">
        <v>229</v>
      </c>
      <c r="M125" s="27" t="s">
        <v>229</v>
      </c>
      <c r="N125" s="27"/>
      <c r="O125" s="27"/>
      <c r="P125" s="37"/>
      <c r="Q125" s="37" t="s">
        <v>44</v>
      </c>
      <c r="W125" t="e">
        <f>IF(AND(#REF!=1,OR(M125="verpl.",M125="ext. v.G")),1,0)</f>
        <v>#REF!</v>
      </c>
      <c r="X125" t="e">
        <f>IF(AND(#REF!=1,OR(M125="verpl.",M125="ext. v.ZG")),1,0)</f>
        <v>#REF!</v>
      </c>
      <c r="Y125" t="e">
        <f>IF(AND(#REF!=1,M125="verpl."),1,0)</f>
        <v>#REF!</v>
      </c>
      <c r="Z125" t="e">
        <f>IF(AND(#REF!=1,OR(M125="verpl.",M125="ext. v.G")),1,0)</f>
        <v>#REF!</v>
      </c>
      <c r="AA125" t="e">
        <f>IF(AND(#REF!=1,OR(M125="verpl.",M125="ext. v.ZG")),1,0)</f>
        <v>#REF!</v>
      </c>
      <c r="AB125" t="e">
        <f>IF(AND(#REF!=1,M125="verpl."),1,0)</f>
        <v>#REF!</v>
      </c>
      <c r="AD125" t="e">
        <f>IF(AND(#REF!=1,M125="extra"),1,0)</f>
        <v>#REF!</v>
      </c>
      <c r="AE125" t="e">
        <f>IF(AND(#REF!=1,OR(M125="extra",M125="ext. v.G")),1,0)</f>
        <v>#REF!</v>
      </c>
      <c r="AF125" t="e">
        <f>IF(AND(#REF!=1,OR(M125="extra",M125="ext. v.ZG",M125="ext. v.G")),1,0)</f>
        <v>#REF!</v>
      </c>
      <c r="AG125" t="e">
        <f>IF(AND(#REF!=1,M125="extra"),1,0)</f>
        <v>#REF!</v>
      </c>
      <c r="AH125" t="e">
        <f>IF(AND(#REF!=1,OR(M125="extra",M125="ext. v.G")),1,0)</f>
        <v>#REF!</v>
      </c>
      <c r="AI125" t="e">
        <f>IF(AND(#REF!=1,OR(M125="extra",M125="ext. v.ZG",M125="ext. v.G")),1,0)</f>
        <v>#REF!</v>
      </c>
      <c r="AM125">
        <f t="shared" si="9"/>
        <v>0</v>
      </c>
      <c r="AN125">
        <f t="shared" si="10"/>
        <v>0</v>
      </c>
      <c r="AQ125">
        <f t="shared" si="11"/>
        <v>0</v>
      </c>
    </row>
    <row r="126" spans="1:43" ht="14.5" x14ac:dyDescent="0.35">
      <c r="A126" s="62"/>
      <c r="B126" s="129"/>
      <c r="C126" s="63"/>
      <c r="D126" s="64"/>
      <c r="E126" s="64"/>
      <c r="F126" s="64"/>
      <c r="G126" s="65"/>
      <c r="H126" s="66"/>
      <c r="I126" s="101" t="s">
        <v>360</v>
      </c>
      <c r="J126" s="12" t="s">
        <v>361</v>
      </c>
      <c r="K126" s="12"/>
      <c r="L126" s="227" t="s">
        <v>61</v>
      </c>
      <c r="M126" s="27" t="s">
        <v>61</v>
      </c>
      <c r="N126" s="27" t="s">
        <v>61</v>
      </c>
      <c r="O126" s="32"/>
      <c r="P126" s="37"/>
      <c r="Q126" s="37" t="s">
        <v>44</v>
      </c>
    </row>
    <row r="127" spans="1:43" thickBot="1" x14ac:dyDescent="0.4">
      <c r="A127" s="131"/>
      <c r="B127" s="132"/>
      <c r="C127" s="80"/>
      <c r="D127" s="81"/>
      <c r="E127" s="81"/>
      <c r="F127" s="81"/>
      <c r="G127" s="82"/>
      <c r="H127" s="83"/>
      <c r="I127" s="100" t="s">
        <v>362</v>
      </c>
      <c r="J127" s="84" t="s">
        <v>363</v>
      </c>
      <c r="K127" s="84"/>
      <c r="L127" s="229" t="s">
        <v>61</v>
      </c>
      <c r="M127" s="79" t="s">
        <v>61</v>
      </c>
      <c r="N127" s="302" t="s">
        <v>61</v>
      </c>
      <c r="O127" s="79"/>
      <c r="P127" s="37"/>
      <c r="Q127" s="37" t="s">
        <v>44</v>
      </c>
    </row>
    <row r="128" spans="1:43" ht="14.5" x14ac:dyDescent="0.35">
      <c r="A128" s="116"/>
      <c r="B128" s="117"/>
      <c r="C128" s="118"/>
      <c r="D128" s="133"/>
      <c r="E128" s="133"/>
      <c r="F128" s="133"/>
      <c r="G128" s="119"/>
      <c r="H128" s="60"/>
      <c r="I128" s="110" t="s">
        <v>364</v>
      </c>
      <c r="J128" s="120" t="s">
        <v>365</v>
      </c>
      <c r="K128" s="120"/>
      <c r="L128" s="232" t="s">
        <v>38</v>
      </c>
      <c r="M128" s="30" t="s">
        <v>38</v>
      </c>
      <c r="N128" s="30"/>
      <c r="O128" s="30"/>
      <c r="P128" s="51"/>
      <c r="Q128" s="51" t="s">
        <v>44</v>
      </c>
      <c r="W128" t="e">
        <f>IF(AND(#REF!=1,OR(M128="verpl.",M128="ext. v.G")),1,0)</f>
        <v>#REF!</v>
      </c>
      <c r="X128" t="e">
        <f>IF(AND(#REF!=1,OR(M128="verpl.",M128="ext. v.ZG")),1,0)</f>
        <v>#REF!</v>
      </c>
      <c r="Y128" t="e">
        <f>IF(AND(#REF!=1,M128="verpl."),1,0)</f>
        <v>#REF!</v>
      </c>
      <c r="Z128" t="e">
        <f>IF(AND(#REF!=1,OR(M128="verpl.",M128="ext. v.G")),1,0)</f>
        <v>#REF!</v>
      </c>
      <c r="AA128" t="e">
        <f>IF(AND(#REF!=1,OR(M128="verpl.",M128="ext. v.ZG")),1,0)</f>
        <v>#REF!</v>
      </c>
      <c r="AB128" t="e">
        <f>IF(AND(#REF!=1,M128="verpl."),1,0)</f>
        <v>#REF!</v>
      </c>
      <c r="AD128" t="e">
        <f>IF(AND(#REF!=1,M128="extra"),1,0)</f>
        <v>#REF!</v>
      </c>
      <c r="AE128" t="e">
        <f>IF(AND(#REF!=1,OR(M128="extra",M128="ext. v.G")),1,0)</f>
        <v>#REF!</v>
      </c>
      <c r="AF128" t="e">
        <f>IF(AND(#REF!=1,OR(M128="extra",M128="ext. v.ZG",M128="ext. v.G")),1,0)</f>
        <v>#REF!</v>
      </c>
      <c r="AG128" t="e">
        <f>IF(AND(#REF!=1,M128="extra"),1,0)</f>
        <v>#REF!</v>
      </c>
      <c r="AH128" t="e">
        <f>IF(AND(#REF!=1,OR(M128="extra",M128="ext. v.G")),1,0)</f>
        <v>#REF!</v>
      </c>
      <c r="AI128" t="e">
        <f>IF(AND(#REF!=1,OR(M128="extra",M128="ext. v.ZG",M128="ext. v.G")),1,0)</f>
        <v>#REF!</v>
      </c>
      <c r="AM128">
        <f t="shared" si="9"/>
        <v>0</v>
      </c>
      <c r="AN128">
        <f t="shared" si="10"/>
        <v>0</v>
      </c>
      <c r="AQ128">
        <f t="shared" si="11"/>
        <v>0</v>
      </c>
    </row>
    <row r="129" spans="1:43" ht="14.5" x14ac:dyDescent="0.35">
      <c r="A129" s="8" t="s">
        <v>366</v>
      </c>
      <c r="B129" s="98" t="s">
        <v>364</v>
      </c>
      <c r="C129" s="2" t="s">
        <v>367</v>
      </c>
      <c r="D129" s="21"/>
      <c r="E129" s="21">
        <v>1</v>
      </c>
      <c r="F129" s="21"/>
      <c r="G129" s="4" t="s">
        <v>61</v>
      </c>
      <c r="H129" s="27" t="s">
        <v>61</v>
      </c>
      <c r="I129" s="124" t="s">
        <v>66</v>
      </c>
      <c r="J129" s="96" t="s">
        <v>368</v>
      </c>
      <c r="K129" s="96"/>
      <c r="L129" s="231"/>
      <c r="M129" s="43"/>
      <c r="N129" s="43"/>
      <c r="O129" s="43"/>
      <c r="P129" s="37"/>
      <c r="W129" t="e">
        <f>IF(AND(#REF!=1,OR(M129="verpl.",M129="ext. v.G")),1,0)</f>
        <v>#REF!</v>
      </c>
      <c r="X129" t="e">
        <f>IF(AND(#REF!=1,OR(M129="verpl.",M129="ext. v.ZG")),1,0)</f>
        <v>#REF!</v>
      </c>
      <c r="Y129" t="e">
        <f>IF(AND(#REF!=1,M129="verpl."),1,0)</f>
        <v>#REF!</v>
      </c>
      <c r="Z129" t="e">
        <f>IF(AND(#REF!=1,OR(M129="verpl.",M129="ext. v.G")),1,0)</f>
        <v>#REF!</v>
      </c>
      <c r="AA129" t="e">
        <f>IF(AND(#REF!=1,OR(M129="verpl.",M129="ext. v.ZG")),1,0)</f>
        <v>#REF!</v>
      </c>
      <c r="AB129" t="e">
        <f>IF(AND(#REF!=1,M129="verpl."),1,0)</f>
        <v>#REF!</v>
      </c>
      <c r="AD129" t="e">
        <f>IF(AND(#REF!=1,M129="extra"),1,0)</f>
        <v>#REF!</v>
      </c>
      <c r="AE129" t="e">
        <f>IF(AND(#REF!=1,OR(M129="extra",M129="ext. v.G")),1,0)</f>
        <v>#REF!</v>
      </c>
      <c r="AF129" t="e">
        <f>IF(AND(#REF!=1,OR(M129="extra",M129="ext. v.ZG",M129="ext. v.G")),1,0)</f>
        <v>#REF!</v>
      </c>
      <c r="AG129" t="e">
        <f>IF(AND(#REF!=1,M129="extra"),1,0)</f>
        <v>#REF!</v>
      </c>
      <c r="AH129" t="e">
        <f>IF(AND(#REF!=1,OR(M129="extra",M129="ext. v.G")),1,0)</f>
        <v>#REF!</v>
      </c>
      <c r="AI129" t="e">
        <f>IF(AND(#REF!=1,OR(M129="extra",M129="ext. v.ZG",M129="ext. v.G")),1,0)</f>
        <v>#REF!</v>
      </c>
      <c r="AM129">
        <f t="shared" si="9"/>
        <v>0</v>
      </c>
      <c r="AN129">
        <f t="shared" si="10"/>
        <v>0</v>
      </c>
      <c r="AQ129">
        <f t="shared" si="11"/>
        <v>0</v>
      </c>
    </row>
    <row r="130" spans="1:43" ht="14.5" x14ac:dyDescent="0.35">
      <c r="A130" s="8" t="s">
        <v>366</v>
      </c>
      <c r="B130" s="98" t="s">
        <v>369</v>
      </c>
      <c r="C130" s="2" t="s">
        <v>370</v>
      </c>
      <c r="D130" s="142" t="s">
        <v>371</v>
      </c>
      <c r="E130" s="21">
        <v>1</v>
      </c>
      <c r="F130" s="21"/>
      <c r="G130" s="4" t="s">
        <v>61</v>
      </c>
      <c r="H130" s="27" t="s">
        <v>61</v>
      </c>
      <c r="I130" s="124" t="s">
        <v>66</v>
      </c>
      <c r="J130" s="96" t="s">
        <v>372</v>
      </c>
      <c r="K130" s="96"/>
      <c r="L130" s="231"/>
      <c r="M130" s="43"/>
      <c r="N130" s="43"/>
      <c r="O130" s="43"/>
      <c r="P130" s="50"/>
      <c r="Q130" s="50"/>
      <c r="W130" t="e">
        <f>IF(AND(#REF!=1,OR(M130="verpl.",M130="ext. v.G")),1,0)</f>
        <v>#REF!</v>
      </c>
      <c r="X130" t="e">
        <f>IF(AND(#REF!=1,OR(M130="verpl.",M130="ext. v.ZG")),1,0)</f>
        <v>#REF!</v>
      </c>
      <c r="Y130" t="e">
        <f>IF(AND(#REF!=1,M130="verpl."),1,0)</f>
        <v>#REF!</v>
      </c>
      <c r="Z130" t="e">
        <f>IF(AND(#REF!=1,OR(M130="verpl.",M130="ext. v.G")),1,0)</f>
        <v>#REF!</v>
      </c>
      <c r="AA130" t="e">
        <f>IF(AND(#REF!=1,OR(M130="verpl.",M130="ext. v.ZG")),1,0)</f>
        <v>#REF!</v>
      </c>
      <c r="AB130" t="e">
        <f>IF(AND(#REF!=1,M130="verpl."),1,0)</f>
        <v>#REF!</v>
      </c>
      <c r="AD130" t="e">
        <f>IF(AND(#REF!=1,M130="extra"),1,0)</f>
        <v>#REF!</v>
      </c>
      <c r="AE130" t="e">
        <f>IF(AND(#REF!=1,OR(M130="extra",M130="ext. v.G")),1,0)</f>
        <v>#REF!</v>
      </c>
      <c r="AF130" t="e">
        <f>IF(AND(#REF!=1,OR(M130="extra",M130="ext. v.ZG",M130="ext. v.G")),1,0)</f>
        <v>#REF!</v>
      </c>
      <c r="AG130" t="e">
        <f>IF(AND(#REF!=1,M130="extra"),1,0)</f>
        <v>#REF!</v>
      </c>
      <c r="AH130" t="e">
        <f>IF(AND(#REF!=1,OR(M130="extra",M130="ext. v.G")),1,0)</f>
        <v>#REF!</v>
      </c>
      <c r="AI130" t="e">
        <f>IF(AND(#REF!=1,OR(M130="extra",M130="ext. v.ZG",M130="ext. v.G")),1,0)</f>
        <v>#REF!</v>
      </c>
      <c r="AM130">
        <f t="shared" si="9"/>
        <v>0</v>
      </c>
      <c r="AN130">
        <f t="shared" si="10"/>
        <v>0</v>
      </c>
      <c r="AQ130">
        <f t="shared" si="11"/>
        <v>0</v>
      </c>
    </row>
    <row r="131" spans="1:43" ht="14.5" x14ac:dyDescent="0.35">
      <c r="A131" s="8" t="s">
        <v>366</v>
      </c>
      <c r="B131" s="98" t="s">
        <v>373</v>
      </c>
      <c r="C131" s="2" t="s">
        <v>374</v>
      </c>
      <c r="D131" s="142" t="s">
        <v>371</v>
      </c>
      <c r="E131" s="21"/>
      <c r="F131" s="21"/>
      <c r="G131" s="4" t="s">
        <v>79</v>
      </c>
      <c r="H131" s="71" t="s">
        <v>79</v>
      </c>
      <c r="I131" s="110" t="s">
        <v>369</v>
      </c>
      <c r="J131" s="120" t="s">
        <v>375</v>
      </c>
      <c r="K131" s="120"/>
      <c r="L131" s="227" t="s">
        <v>229</v>
      </c>
      <c r="M131" s="27" t="s">
        <v>229</v>
      </c>
      <c r="N131" s="27"/>
      <c r="O131" s="27"/>
      <c r="P131" s="37"/>
      <c r="Q131" s="37" t="s">
        <v>57</v>
      </c>
      <c r="W131" t="e">
        <f>IF(AND(#REF!=1,OR(M131="verpl.",M131="ext. v.G")),1,0)</f>
        <v>#REF!</v>
      </c>
      <c r="X131" t="e">
        <f>IF(AND(#REF!=1,OR(M131="verpl.",M131="ext. v.ZG")),1,0)</f>
        <v>#REF!</v>
      </c>
      <c r="Y131" t="e">
        <f>IF(AND(#REF!=1,M131="verpl."),1,0)</f>
        <v>#REF!</v>
      </c>
      <c r="Z131" t="e">
        <f>IF(AND(#REF!=1,OR(M131="verpl.",M131="ext. v.G")),1,0)</f>
        <v>#REF!</v>
      </c>
      <c r="AA131" t="e">
        <f>IF(AND(#REF!=1,OR(M131="verpl.",M131="ext. v.ZG")),1,0)</f>
        <v>#REF!</v>
      </c>
      <c r="AB131" t="e">
        <f>IF(AND(#REF!=1,M131="verpl."),1,0)</f>
        <v>#REF!</v>
      </c>
      <c r="AD131" t="e">
        <f>IF(AND(#REF!=1,M131="extra"),1,0)</f>
        <v>#REF!</v>
      </c>
      <c r="AE131" t="e">
        <f>IF(AND(#REF!=1,OR(M131="extra",M131="ext. v.G")),1,0)</f>
        <v>#REF!</v>
      </c>
      <c r="AF131" t="e">
        <f>IF(AND(#REF!=1,OR(M131="extra",M131="ext. v.ZG",M131="ext. v.G")),1,0)</f>
        <v>#REF!</v>
      </c>
      <c r="AG131" t="e">
        <f>IF(AND(#REF!=1,M131="extra"),1,0)</f>
        <v>#REF!</v>
      </c>
      <c r="AH131" t="e">
        <f>IF(AND(#REF!=1,OR(M131="extra",M131="ext. v.G")),1,0)</f>
        <v>#REF!</v>
      </c>
      <c r="AI131" t="e">
        <f>IF(AND(#REF!=1,OR(M131="extra",M131="ext. v.ZG",M131="ext. v.G")),1,0)</f>
        <v>#REF!</v>
      </c>
      <c r="AM131">
        <f t="shared" si="9"/>
        <v>0</v>
      </c>
      <c r="AN131">
        <f t="shared" si="10"/>
        <v>0</v>
      </c>
      <c r="AQ131">
        <f t="shared" si="11"/>
        <v>0</v>
      </c>
    </row>
    <row r="132" spans="1:43" ht="14.5" x14ac:dyDescent="0.35">
      <c r="A132" s="116"/>
      <c r="B132" s="117"/>
      <c r="C132" s="118"/>
      <c r="D132" s="133"/>
      <c r="E132" s="133"/>
      <c r="F132" s="133"/>
      <c r="G132" s="119"/>
      <c r="H132" s="60"/>
      <c r="I132" s="98" t="s">
        <v>373</v>
      </c>
      <c r="J132" s="2" t="s">
        <v>367</v>
      </c>
      <c r="K132" s="2"/>
      <c r="L132" s="227" t="s">
        <v>61</v>
      </c>
      <c r="M132" s="27" t="s">
        <v>61</v>
      </c>
      <c r="N132" s="27"/>
      <c r="O132" s="27"/>
      <c r="P132" s="37"/>
      <c r="Q132" s="37" t="s">
        <v>44</v>
      </c>
      <c r="W132" t="e">
        <f>IF(AND(#REF!=1,OR(M132="verpl.",M132="ext. v.G")),1,0)</f>
        <v>#REF!</v>
      </c>
      <c r="X132" t="e">
        <f>IF(AND(#REF!=1,OR(M132="verpl.",M132="ext. v.ZG")),1,0)</f>
        <v>#REF!</v>
      </c>
      <c r="Y132" t="e">
        <f>IF(AND(#REF!=1,M132="verpl."),1,0)</f>
        <v>#REF!</v>
      </c>
      <c r="Z132" t="e">
        <f>IF(AND(#REF!=1,OR(M132="verpl.",M132="ext. v.G")),1,0)</f>
        <v>#REF!</v>
      </c>
      <c r="AA132" t="e">
        <f>IF(AND(#REF!=1,OR(M132="verpl.",M132="ext. v.ZG")),1,0)</f>
        <v>#REF!</v>
      </c>
      <c r="AB132" t="e">
        <f>IF(AND(#REF!=1,M132="verpl."),1,0)</f>
        <v>#REF!</v>
      </c>
      <c r="AD132" t="e">
        <f>IF(AND(#REF!=1,M132="extra"),1,0)</f>
        <v>#REF!</v>
      </c>
      <c r="AE132" t="e">
        <f>IF(AND(#REF!=1,OR(M132="extra",M132="ext. v.G")),1,0)</f>
        <v>#REF!</v>
      </c>
      <c r="AF132" t="e">
        <f>IF(AND(#REF!=1,OR(M132="extra",M132="ext. v.ZG",M132="ext. v.G")),1,0)</f>
        <v>#REF!</v>
      </c>
      <c r="AG132" t="e">
        <f>IF(AND(#REF!=1,M132="extra"),1,0)</f>
        <v>#REF!</v>
      </c>
      <c r="AH132" t="e">
        <f>IF(AND(#REF!=1,OR(M132="extra",M132="ext. v.G")),1,0)</f>
        <v>#REF!</v>
      </c>
      <c r="AI132" t="e">
        <f>IF(AND(#REF!=1,OR(M132="extra",M132="ext. v.ZG",M132="ext. v.G")),1,0)</f>
        <v>#REF!</v>
      </c>
      <c r="AM132">
        <f t="shared" si="9"/>
        <v>0</v>
      </c>
      <c r="AN132">
        <f t="shared" si="10"/>
        <v>0</v>
      </c>
      <c r="AQ132">
        <f t="shared" si="11"/>
        <v>0</v>
      </c>
    </row>
    <row r="133" spans="1:43" ht="14.5" x14ac:dyDescent="0.35">
      <c r="A133" s="8" t="s">
        <v>366</v>
      </c>
      <c r="B133" s="98" t="s">
        <v>376</v>
      </c>
      <c r="C133" s="2" t="s">
        <v>377</v>
      </c>
      <c r="D133" s="142" t="s">
        <v>371</v>
      </c>
      <c r="E133" s="21"/>
      <c r="F133" s="21"/>
      <c r="G133" s="3"/>
      <c r="H133" s="26"/>
      <c r="I133" s="98" t="s">
        <v>376</v>
      </c>
      <c r="J133" s="2" t="s">
        <v>377</v>
      </c>
      <c r="K133" s="2"/>
      <c r="L133" s="226" t="s">
        <v>38</v>
      </c>
      <c r="M133" s="26" t="s">
        <v>38</v>
      </c>
      <c r="N133" s="26"/>
      <c r="O133" s="26"/>
      <c r="P133" s="37"/>
      <c r="Q133" s="37" t="s">
        <v>57</v>
      </c>
      <c r="S133" s="70"/>
      <c r="W133" t="e">
        <f>IF(AND(#REF!=1,OR(M133="verpl.",M133="ext. v.G")),1,0)</f>
        <v>#REF!</v>
      </c>
      <c r="X133" t="e">
        <f>IF(AND(#REF!=1,OR(M133="verpl.",M133="ext. v.ZG")),1,0)</f>
        <v>#REF!</v>
      </c>
      <c r="Y133" t="e">
        <f>IF(AND(#REF!=1,M133="verpl."),1,0)</f>
        <v>#REF!</v>
      </c>
      <c r="Z133" t="e">
        <f>IF(AND(#REF!=1,OR(M133="verpl.",M133="ext. v.G")),1,0)</f>
        <v>#REF!</v>
      </c>
      <c r="AA133" t="e">
        <f>IF(AND(#REF!=1,OR(M133="verpl.",M133="ext. v.ZG")),1,0)</f>
        <v>#REF!</v>
      </c>
      <c r="AB133" t="e">
        <f>IF(AND(#REF!=1,M133="verpl."),1,0)</f>
        <v>#REF!</v>
      </c>
      <c r="AD133" t="e">
        <f>IF(AND(#REF!=1,M133="extra"),1,0)</f>
        <v>#REF!</v>
      </c>
      <c r="AE133" t="e">
        <f>IF(AND(#REF!=1,OR(M133="extra",M133="ext. v.G")),1,0)</f>
        <v>#REF!</v>
      </c>
      <c r="AF133" t="e">
        <f>IF(AND(#REF!=1,OR(M133="extra",M133="ext. v.ZG",M133="ext. v.G")),1,0)</f>
        <v>#REF!</v>
      </c>
      <c r="AG133" t="e">
        <f>IF(AND(#REF!=1,M133="extra"),1,0)</f>
        <v>#REF!</v>
      </c>
      <c r="AH133" t="e">
        <f>IF(AND(#REF!=1,OR(M133="extra",M133="ext. v.G")),1,0)</f>
        <v>#REF!</v>
      </c>
      <c r="AI133" t="e">
        <f>IF(AND(#REF!=1,OR(M133="extra",M133="ext. v.ZG",M133="ext. v.G")),1,0)</f>
        <v>#REF!</v>
      </c>
      <c r="AM133">
        <f t="shared" si="9"/>
        <v>0</v>
      </c>
      <c r="AN133">
        <f t="shared" si="10"/>
        <v>0</v>
      </c>
      <c r="AQ133">
        <f t="shared" si="11"/>
        <v>0</v>
      </c>
    </row>
    <row r="134" spans="1:43" ht="14.5" x14ac:dyDescent="0.35">
      <c r="A134" s="8" t="s">
        <v>366</v>
      </c>
      <c r="B134" s="98" t="s">
        <v>378</v>
      </c>
      <c r="C134" s="2" t="s">
        <v>379</v>
      </c>
      <c r="D134" s="21"/>
      <c r="E134" s="21">
        <v>1</v>
      </c>
      <c r="F134" s="21">
        <v>1</v>
      </c>
      <c r="G134" s="4" t="s">
        <v>61</v>
      </c>
      <c r="H134" s="27" t="s">
        <v>61</v>
      </c>
      <c r="I134" s="98" t="s">
        <v>378</v>
      </c>
      <c r="J134" s="2" t="s">
        <v>379</v>
      </c>
      <c r="K134" s="2"/>
      <c r="L134" s="227" t="s">
        <v>61</v>
      </c>
      <c r="M134" s="27" t="s">
        <v>61</v>
      </c>
      <c r="N134" s="27" t="s">
        <v>61</v>
      </c>
      <c r="O134" s="27"/>
      <c r="P134" s="37"/>
      <c r="Q134" s="37" t="s">
        <v>57</v>
      </c>
      <c r="W134" t="e">
        <f>IF(AND(#REF!=1,OR(M134="verpl.",M134="ext. v.G")),1,0)</f>
        <v>#REF!</v>
      </c>
      <c r="X134" t="e">
        <f>IF(AND(#REF!=1,OR(M134="verpl.",M134="ext. v.ZG")),1,0)</f>
        <v>#REF!</v>
      </c>
      <c r="Y134" t="e">
        <f>IF(AND(#REF!=1,M134="verpl."),1,0)</f>
        <v>#REF!</v>
      </c>
      <c r="Z134" t="e">
        <f>IF(AND(#REF!=1,OR(M134="verpl.",M134="ext. v.G")),1,0)</f>
        <v>#REF!</v>
      </c>
      <c r="AA134" t="e">
        <f>IF(AND(#REF!=1,OR(M134="verpl.",M134="ext. v.ZG")),1,0)</f>
        <v>#REF!</v>
      </c>
      <c r="AB134" t="e">
        <f>IF(AND(#REF!=1,M134="verpl."),1,0)</f>
        <v>#REF!</v>
      </c>
      <c r="AD134" t="e">
        <f>IF(AND(#REF!=1,M134="extra"),1,0)</f>
        <v>#REF!</v>
      </c>
      <c r="AE134" t="e">
        <f>IF(AND(#REF!=1,OR(M134="extra",M134="ext. v.G")),1,0)</f>
        <v>#REF!</v>
      </c>
      <c r="AF134" t="e">
        <f>IF(AND(#REF!=1,OR(M134="extra",M134="ext. v.ZG",M134="ext. v.G")),1,0)</f>
        <v>#REF!</v>
      </c>
      <c r="AG134" t="e">
        <f>IF(AND(#REF!=1,M134="extra"),1,0)</f>
        <v>#REF!</v>
      </c>
      <c r="AH134" t="e">
        <f>IF(AND(#REF!=1,OR(M134="extra",M134="ext. v.G")),1,0)</f>
        <v>#REF!</v>
      </c>
      <c r="AI134" t="e">
        <f>IF(AND(#REF!=1,OR(M134="extra",M134="ext. v.ZG",M134="ext. v.G")),1,0)</f>
        <v>#REF!</v>
      </c>
      <c r="AM134">
        <f t="shared" si="9"/>
        <v>0</v>
      </c>
      <c r="AN134">
        <f t="shared" si="10"/>
        <v>0</v>
      </c>
      <c r="AQ134">
        <f t="shared" si="11"/>
        <v>1</v>
      </c>
    </row>
    <row r="135" spans="1:43" ht="14.5" x14ac:dyDescent="0.35">
      <c r="A135" s="8" t="s">
        <v>366</v>
      </c>
      <c r="B135" s="98" t="s">
        <v>380</v>
      </c>
      <c r="C135" s="2" t="s">
        <v>381</v>
      </c>
      <c r="D135" s="21"/>
      <c r="E135" s="21">
        <v>1</v>
      </c>
      <c r="F135" s="21"/>
      <c r="G135" s="4" t="s">
        <v>61</v>
      </c>
      <c r="H135" s="27" t="s">
        <v>61</v>
      </c>
      <c r="I135" s="98" t="s">
        <v>380</v>
      </c>
      <c r="J135" s="2" t="s">
        <v>382</v>
      </c>
      <c r="K135" s="2"/>
      <c r="L135" s="227" t="s">
        <v>61</v>
      </c>
      <c r="M135" s="27" t="s">
        <v>61</v>
      </c>
      <c r="N135" s="27"/>
      <c r="O135" s="27"/>
      <c r="P135" s="37"/>
      <c r="Q135" s="37" t="s">
        <v>57</v>
      </c>
      <c r="W135" t="e">
        <f>IF(AND(#REF!=1,OR(M135="verpl.",M135="ext. v.G")),1,0)</f>
        <v>#REF!</v>
      </c>
      <c r="X135" t="e">
        <f>IF(AND(#REF!=1,OR(M135="verpl.",M135="ext. v.ZG")),1,0)</f>
        <v>#REF!</v>
      </c>
      <c r="Y135" t="e">
        <f>IF(AND(#REF!=1,M135="verpl."),1,0)</f>
        <v>#REF!</v>
      </c>
      <c r="Z135" t="e">
        <f>IF(AND(#REF!=1,OR(M135="verpl.",M135="ext. v.G")),1,0)</f>
        <v>#REF!</v>
      </c>
      <c r="AA135" t="e">
        <f>IF(AND(#REF!=1,OR(M135="verpl.",M135="ext. v.ZG")),1,0)</f>
        <v>#REF!</v>
      </c>
      <c r="AB135" t="e">
        <f>IF(AND(#REF!=1,M135="verpl."),1,0)</f>
        <v>#REF!</v>
      </c>
      <c r="AD135" t="e">
        <f>IF(AND(#REF!=1,M135="extra"),1,0)</f>
        <v>#REF!</v>
      </c>
      <c r="AE135" t="e">
        <f>IF(AND(#REF!=1,OR(M135="extra",M135="ext. v.G")),1,0)</f>
        <v>#REF!</v>
      </c>
      <c r="AF135" t="e">
        <f>IF(AND(#REF!=1,OR(M135="extra",M135="ext. v.ZG",M135="ext. v.G")),1,0)</f>
        <v>#REF!</v>
      </c>
      <c r="AG135" t="e">
        <f>IF(AND(#REF!=1,M135="extra"),1,0)</f>
        <v>#REF!</v>
      </c>
      <c r="AH135" t="e">
        <f>IF(AND(#REF!=1,OR(M135="extra",M135="ext. v.G")),1,0)</f>
        <v>#REF!</v>
      </c>
      <c r="AI135" t="e">
        <f>IF(AND(#REF!=1,OR(M135="extra",M135="ext. v.ZG",M135="ext. v.G")),1,0)</f>
        <v>#REF!</v>
      </c>
      <c r="AM135">
        <f t="shared" si="9"/>
        <v>0</v>
      </c>
      <c r="AN135">
        <f t="shared" si="10"/>
        <v>0</v>
      </c>
      <c r="AQ135">
        <f t="shared" si="11"/>
        <v>1</v>
      </c>
    </row>
    <row r="136" spans="1:43" ht="14.5" x14ac:dyDescent="0.35">
      <c r="A136" s="8" t="s">
        <v>366</v>
      </c>
      <c r="B136" s="98" t="s">
        <v>383</v>
      </c>
      <c r="C136" s="2" t="s">
        <v>384</v>
      </c>
      <c r="D136" s="21"/>
      <c r="E136" s="21">
        <v>1</v>
      </c>
      <c r="F136" s="21"/>
      <c r="G136" s="4" t="s">
        <v>61</v>
      </c>
      <c r="H136" s="27" t="s">
        <v>61</v>
      </c>
      <c r="I136" s="98" t="s">
        <v>383</v>
      </c>
      <c r="J136" s="2" t="s">
        <v>384</v>
      </c>
      <c r="K136" s="2"/>
      <c r="L136" s="226" t="s">
        <v>38</v>
      </c>
      <c r="M136" s="26" t="s">
        <v>38</v>
      </c>
      <c r="N136" s="26"/>
      <c r="O136" s="26"/>
      <c r="P136" s="37"/>
      <c r="Q136" s="37" t="s">
        <v>40</v>
      </c>
      <c r="R136" s="19" t="s">
        <v>385</v>
      </c>
      <c r="W136" t="e">
        <f>IF(AND(#REF!=1,OR(M136="verpl.",M136="ext. v.G")),1,0)</f>
        <v>#REF!</v>
      </c>
      <c r="X136" t="e">
        <f>IF(AND(#REF!=1,OR(M136="verpl.",M136="ext. v.ZG")),1,0)</f>
        <v>#REF!</v>
      </c>
      <c r="Y136" t="e">
        <f>IF(AND(#REF!=1,M136="verpl."),1,0)</f>
        <v>#REF!</v>
      </c>
      <c r="Z136" t="e">
        <f>IF(AND(#REF!=1,OR(M136="verpl.",M136="ext. v.G")),1,0)</f>
        <v>#REF!</v>
      </c>
      <c r="AA136" t="e">
        <f>IF(AND(#REF!=1,OR(M136="verpl.",M136="ext. v.ZG")),1,0)</f>
        <v>#REF!</v>
      </c>
      <c r="AB136" t="e">
        <f>IF(AND(#REF!=1,M136="verpl."),1,0)</f>
        <v>#REF!</v>
      </c>
      <c r="AD136" t="e">
        <f>IF(AND(#REF!=1,M136="extra"),1,0)</f>
        <v>#REF!</v>
      </c>
      <c r="AE136" t="e">
        <f>IF(AND(#REF!=1,OR(M136="extra",M136="ext. v.G")),1,0)</f>
        <v>#REF!</v>
      </c>
      <c r="AF136" t="e">
        <f>IF(AND(#REF!=1,OR(M136="extra",M136="ext. v.ZG",M136="ext. v.G")),1,0)</f>
        <v>#REF!</v>
      </c>
      <c r="AG136" t="e">
        <f>IF(AND(#REF!=1,M136="extra"),1,0)</f>
        <v>#REF!</v>
      </c>
      <c r="AH136" t="e">
        <f>IF(AND(#REF!=1,OR(M136="extra",M136="ext. v.G")),1,0)</f>
        <v>#REF!</v>
      </c>
      <c r="AI136" t="e">
        <f>IF(AND(#REF!=1,OR(M136="extra",M136="ext. v.ZG",M136="ext. v.G")),1,0)</f>
        <v>#REF!</v>
      </c>
      <c r="AM136">
        <f t="shared" ref="AM136:AM164" si="12">IF(AND($G$3="extra",$L$3="extra"),1,0)</f>
        <v>0</v>
      </c>
      <c r="AN136">
        <f t="shared" ref="AN136:AN164" si="13">IF(OR(AND($G$3="ext. V.g",$L$3="ext. V.g"),AND($G$3="extra",$L$3="ext. V.g")),1,0)</f>
        <v>0</v>
      </c>
      <c r="AQ136">
        <f t="shared" ref="AQ136:AQ164" si="14">IF(AND(H136="extra",M136="extra"),1,0)</f>
        <v>0</v>
      </c>
    </row>
    <row r="137" spans="1:43" ht="14.5" x14ac:dyDescent="0.35">
      <c r="A137" s="8" t="s">
        <v>366</v>
      </c>
      <c r="B137" s="98" t="s">
        <v>386</v>
      </c>
      <c r="C137" s="2" t="s">
        <v>387</v>
      </c>
      <c r="D137" s="143" t="s">
        <v>388</v>
      </c>
      <c r="E137" s="21"/>
      <c r="F137" s="21"/>
      <c r="G137" s="4" t="s">
        <v>61</v>
      </c>
      <c r="H137" s="27" t="s">
        <v>61</v>
      </c>
      <c r="I137" s="98" t="s">
        <v>386</v>
      </c>
      <c r="J137" s="2" t="s">
        <v>387</v>
      </c>
      <c r="K137" s="2"/>
      <c r="L137" s="227" t="s">
        <v>61</v>
      </c>
      <c r="M137" s="27" t="s">
        <v>61</v>
      </c>
      <c r="N137" s="27"/>
      <c r="O137" s="27"/>
      <c r="P137" s="50"/>
      <c r="Q137" s="50" t="s">
        <v>57</v>
      </c>
      <c r="W137" t="e">
        <f>IF(AND(#REF!=1,OR(M137="verpl.",M137="ext. v.G")),1,0)</f>
        <v>#REF!</v>
      </c>
      <c r="X137" t="e">
        <f>IF(AND(#REF!=1,OR(M137="verpl.",M137="ext. v.ZG")),1,0)</f>
        <v>#REF!</v>
      </c>
      <c r="Y137" t="e">
        <f>IF(AND(#REF!=1,M137="verpl."),1,0)</f>
        <v>#REF!</v>
      </c>
      <c r="Z137" t="e">
        <f>IF(AND(#REF!=1,OR(M137="verpl.",M137="ext. v.G")),1,0)</f>
        <v>#REF!</v>
      </c>
      <c r="AA137" t="e">
        <f>IF(AND(#REF!=1,OR(M137="verpl.",M137="ext. v.ZG")),1,0)</f>
        <v>#REF!</v>
      </c>
      <c r="AB137" t="e">
        <f>IF(AND(#REF!=1,M137="verpl."),1,0)</f>
        <v>#REF!</v>
      </c>
      <c r="AD137" t="e">
        <f>IF(AND(#REF!=1,M137="extra"),1,0)</f>
        <v>#REF!</v>
      </c>
      <c r="AE137" t="e">
        <f>IF(AND(#REF!=1,OR(M137="extra",M137="ext. v.G")),1,0)</f>
        <v>#REF!</v>
      </c>
      <c r="AF137" t="e">
        <f>IF(AND(#REF!=1,OR(M137="extra",M137="ext. v.ZG",M137="ext. v.G")),1,0)</f>
        <v>#REF!</v>
      </c>
      <c r="AG137" t="e">
        <f>IF(AND(#REF!=1,M137="extra"),1,0)</f>
        <v>#REF!</v>
      </c>
      <c r="AH137" t="e">
        <f>IF(AND(#REF!=1,OR(M137="extra",M137="ext. v.G")),1,0)</f>
        <v>#REF!</v>
      </c>
      <c r="AI137" t="e">
        <f>IF(AND(#REF!=1,OR(M137="extra",M137="ext. v.ZG",M137="ext. v.G")),1,0)</f>
        <v>#REF!</v>
      </c>
      <c r="AM137">
        <f t="shared" si="12"/>
        <v>0</v>
      </c>
      <c r="AN137">
        <f t="shared" si="13"/>
        <v>0</v>
      </c>
      <c r="AQ137">
        <f t="shared" si="14"/>
        <v>1</v>
      </c>
    </row>
    <row r="138" spans="1:43" ht="14.5" x14ac:dyDescent="0.35">
      <c r="A138" s="8" t="s">
        <v>366</v>
      </c>
      <c r="B138" s="98" t="s">
        <v>389</v>
      </c>
      <c r="C138" s="2" t="s">
        <v>390</v>
      </c>
      <c r="D138" s="21"/>
      <c r="E138" s="21">
        <v>1</v>
      </c>
      <c r="F138" s="21"/>
      <c r="G138" s="4" t="s">
        <v>61</v>
      </c>
      <c r="H138" s="27" t="s">
        <v>61</v>
      </c>
      <c r="I138" s="105" t="s">
        <v>103</v>
      </c>
      <c r="J138" s="39"/>
      <c r="K138" s="39"/>
      <c r="L138" s="231"/>
      <c r="M138" s="43"/>
      <c r="N138" s="43"/>
      <c r="O138" s="43"/>
      <c r="P138" s="37"/>
      <c r="W138" t="e">
        <f>IF(AND(#REF!=1,OR(M138="verpl.",M138="ext. v.G")),1,0)</f>
        <v>#REF!</v>
      </c>
      <c r="X138" t="e">
        <f>IF(AND(#REF!=1,OR(M138="verpl.",M138="ext. v.ZG")),1,0)</f>
        <v>#REF!</v>
      </c>
      <c r="Y138" t="e">
        <f>IF(AND(#REF!=1,M138="verpl."),1,0)</f>
        <v>#REF!</v>
      </c>
      <c r="Z138" t="e">
        <f>IF(AND(#REF!=1,OR(M138="verpl.",M138="ext. v.G")),1,0)</f>
        <v>#REF!</v>
      </c>
      <c r="AA138" t="e">
        <f>IF(AND(#REF!=1,OR(M138="verpl.",M138="ext. v.ZG")),1,0)</f>
        <v>#REF!</v>
      </c>
      <c r="AB138" t="e">
        <f>IF(AND(#REF!=1,M138="verpl."),1,0)</f>
        <v>#REF!</v>
      </c>
      <c r="AD138" t="e">
        <f>IF(AND(#REF!=1,M138="extra"),1,0)</f>
        <v>#REF!</v>
      </c>
      <c r="AE138" t="e">
        <f>IF(AND(#REF!=1,OR(M138="extra",M138="ext. v.G")),1,0)</f>
        <v>#REF!</v>
      </c>
      <c r="AF138" t="e">
        <f>IF(AND(#REF!=1,OR(M138="extra",M138="ext. v.ZG",M138="ext. v.G")),1,0)</f>
        <v>#REF!</v>
      </c>
      <c r="AG138" t="e">
        <f>IF(AND(#REF!=1,M138="extra"),1,0)</f>
        <v>#REF!</v>
      </c>
      <c r="AH138" t="e">
        <f>IF(AND(#REF!=1,OR(M138="extra",M138="ext. v.G")),1,0)</f>
        <v>#REF!</v>
      </c>
      <c r="AI138" t="e">
        <f>IF(AND(#REF!=1,OR(M138="extra",M138="ext. v.ZG",M138="ext. v.G")),1,0)</f>
        <v>#REF!</v>
      </c>
      <c r="AM138">
        <f t="shared" si="12"/>
        <v>0</v>
      </c>
      <c r="AN138">
        <f t="shared" si="13"/>
        <v>0</v>
      </c>
      <c r="AQ138">
        <f t="shared" si="14"/>
        <v>0</v>
      </c>
    </row>
    <row r="139" spans="1:43" ht="14.5" x14ac:dyDescent="0.35">
      <c r="A139" s="8" t="s">
        <v>366</v>
      </c>
      <c r="B139" s="98" t="s">
        <v>391</v>
      </c>
      <c r="C139" s="2" t="s">
        <v>392</v>
      </c>
      <c r="D139" s="143" t="s">
        <v>388</v>
      </c>
      <c r="E139" s="21"/>
      <c r="F139" s="21"/>
      <c r="G139" s="4" t="s">
        <v>61</v>
      </c>
      <c r="H139" s="27" t="s">
        <v>61</v>
      </c>
      <c r="I139" s="103" t="s">
        <v>389</v>
      </c>
      <c r="J139" s="2" t="s">
        <v>392</v>
      </c>
      <c r="K139" s="2"/>
      <c r="L139" s="227" t="s">
        <v>61</v>
      </c>
      <c r="M139" s="27" t="s">
        <v>61</v>
      </c>
      <c r="N139" s="27"/>
      <c r="O139" s="27"/>
      <c r="P139" s="37"/>
      <c r="Q139" s="37" t="s">
        <v>57</v>
      </c>
      <c r="W139" t="e">
        <f>IF(AND(#REF!=1,OR(M139="verpl.",M139="ext. v.G")),1,0)</f>
        <v>#REF!</v>
      </c>
      <c r="X139" t="e">
        <f>IF(AND(#REF!=1,OR(M139="verpl.",M139="ext. v.ZG")),1,0)</f>
        <v>#REF!</v>
      </c>
      <c r="Y139" t="e">
        <f>IF(AND(#REF!=1,M139="verpl."),1,0)</f>
        <v>#REF!</v>
      </c>
      <c r="Z139" t="e">
        <f>IF(AND(#REF!=1,OR(M139="verpl.",M139="ext. v.G")),1,0)</f>
        <v>#REF!</v>
      </c>
      <c r="AA139" t="e">
        <f>IF(AND(#REF!=1,OR(M139="verpl.",M139="ext. v.ZG")),1,0)</f>
        <v>#REF!</v>
      </c>
      <c r="AB139" t="e">
        <f>IF(AND(#REF!=1,M139="verpl."),1,0)</f>
        <v>#REF!</v>
      </c>
      <c r="AD139" t="e">
        <f>IF(AND(#REF!=1,M139="extra"),1,0)</f>
        <v>#REF!</v>
      </c>
      <c r="AE139" t="e">
        <f>IF(AND(#REF!=1,OR(M139="extra",M139="ext. v.G")),1,0)</f>
        <v>#REF!</v>
      </c>
      <c r="AF139" t="e">
        <f>IF(AND(#REF!=1,OR(M139="extra",M139="ext. v.ZG",M139="ext. v.G")),1,0)</f>
        <v>#REF!</v>
      </c>
      <c r="AG139" t="e">
        <f>IF(AND(#REF!=1,M139="extra"),1,0)</f>
        <v>#REF!</v>
      </c>
      <c r="AH139" t="e">
        <f>IF(AND(#REF!=1,OR(M139="extra",M139="ext. v.G")),1,0)</f>
        <v>#REF!</v>
      </c>
      <c r="AI139" t="e">
        <f>IF(AND(#REF!=1,OR(M139="extra",M139="ext. v.ZG",M139="ext. v.G")),1,0)</f>
        <v>#REF!</v>
      </c>
      <c r="AM139">
        <f t="shared" si="12"/>
        <v>0</v>
      </c>
      <c r="AN139">
        <f t="shared" si="13"/>
        <v>0</v>
      </c>
      <c r="AQ139">
        <f t="shared" si="14"/>
        <v>1</v>
      </c>
    </row>
    <row r="140" spans="1:43" thickBot="1" x14ac:dyDescent="0.4">
      <c r="A140" s="8" t="s">
        <v>366</v>
      </c>
      <c r="B140" s="98" t="s">
        <v>393</v>
      </c>
      <c r="C140" s="2" t="s">
        <v>394</v>
      </c>
      <c r="D140" s="87"/>
      <c r="E140" s="87">
        <v>1</v>
      </c>
      <c r="F140" s="87"/>
      <c r="G140" s="78" t="s">
        <v>61</v>
      </c>
      <c r="H140" s="79" t="s">
        <v>61</v>
      </c>
      <c r="I140" s="104" t="s">
        <v>391</v>
      </c>
      <c r="J140" s="84" t="s">
        <v>394</v>
      </c>
      <c r="K140" s="84"/>
      <c r="L140" s="229" t="s">
        <v>61</v>
      </c>
      <c r="M140" s="79" t="s">
        <v>61</v>
      </c>
      <c r="N140" s="79"/>
      <c r="O140" s="79"/>
      <c r="P140" s="37"/>
      <c r="Q140" s="37" t="s">
        <v>57</v>
      </c>
      <c r="W140" t="e">
        <f>IF(AND(#REF!=1,OR(M140="verpl.",M140="ext. v.G")),1,0)</f>
        <v>#REF!</v>
      </c>
      <c r="X140" t="e">
        <f>IF(AND(#REF!=1,OR(M140="verpl.",M140="ext. v.ZG")),1,0)</f>
        <v>#REF!</v>
      </c>
      <c r="Y140" t="e">
        <f>IF(AND(#REF!=1,M140="verpl."),1,0)</f>
        <v>#REF!</v>
      </c>
      <c r="Z140" t="e">
        <f>IF(AND(#REF!=1,OR(M140="verpl.",M140="ext. v.G")),1,0)</f>
        <v>#REF!</v>
      </c>
      <c r="AA140" t="e">
        <f>IF(AND(#REF!=1,OR(M140="verpl.",M140="ext. v.ZG")),1,0)</f>
        <v>#REF!</v>
      </c>
      <c r="AB140" t="e">
        <f>IF(AND(#REF!=1,M140="verpl."),1,0)</f>
        <v>#REF!</v>
      </c>
      <c r="AD140" t="e">
        <f>IF(AND(#REF!=1,M140="extra"),1,0)</f>
        <v>#REF!</v>
      </c>
      <c r="AE140" t="e">
        <f>IF(AND(#REF!=1,OR(M140="extra",M140="ext. v.G")),1,0)</f>
        <v>#REF!</v>
      </c>
      <c r="AF140" t="e">
        <f>IF(AND(#REF!=1,OR(M140="extra",M140="ext. v.ZG",M140="ext. v.G")),1,0)</f>
        <v>#REF!</v>
      </c>
      <c r="AG140" t="e">
        <f>IF(AND(#REF!=1,M140="extra"),1,0)</f>
        <v>#REF!</v>
      </c>
      <c r="AH140" t="e">
        <f>IF(AND(#REF!=1,OR(M140="extra",M140="ext. v.G")),1,0)</f>
        <v>#REF!</v>
      </c>
      <c r="AI140" t="e">
        <f>IF(AND(#REF!=1,OR(M140="extra",M140="ext. v.ZG",M140="ext. v.G")),1,0)</f>
        <v>#REF!</v>
      </c>
      <c r="AM140">
        <f t="shared" si="12"/>
        <v>0</v>
      </c>
      <c r="AN140">
        <f t="shared" si="13"/>
        <v>0</v>
      </c>
      <c r="AQ140">
        <f t="shared" si="14"/>
        <v>1</v>
      </c>
    </row>
    <row r="141" spans="1:43" ht="14.5" x14ac:dyDescent="0.35">
      <c r="A141" s="6" t="s">
        <v>395</v>
      </c>
      <c r="B141" s="97" t="s">
        <v>396</v>
      </c>
      <c r="C141" s="7" t="s">
        <v>397</v>
      </c>
      <c r="D141" s="76"/>
      <c r="E141" s="76"/>
      <c r="F141" s="76"/>
      <c r="G141" s="18" t="s">
        <v>61</v>
      </c>
      <c r="H141" s="36" t="s">
        <v>61</v>
      </c>
      <c r="I141" s="106"/>
      <c r="J141" s="107"/>
      <c r="K141" s="90"/>
      <c r="L141" s="238"/>
      <c r="M141" s="216"/>
      <c r="N141" s="216"/>
      <c r="O141" s="216"/>
      <c r="P141" s="37"/>
      <c r="W141" t="e">
        <f>IF(AND(#REF!=1,OR(M141="verpl.",M141="ext. v.G")),1,0)</f>
        <v>#REF!</v>
      </c>
      <c r="X141" t="e">
        <f>IF(AND(#REF!=1,OR(M141="verpl.",M141="ext. v.ZG")),1,0)</f>
        <v>#REF!</v>
      </c>
      <c r="Y141" t="e">
        <f>IF(AND(#REF!=1,M141="verpl."),1,0)</f>
        <v>#REF!</v>
      </c>
      <c r="Z141" t="e">
        <f>IF(AND(#REF!=1,OR(M141="verpl.",M141="ext. v.G")),1,0)</f>
        <v>#REF!</v>
      </c>
      <c r="AA141" t="e">
        <f>IF(AND(#REF!=1,OR(M141="verpl.",M141="ext. v.ZG")),1,0)</f>
        <v>#REF!</v>
      </c>
      <c r="AB141" t="e">
        <f>IF(AND(#REF!=1,M141="verpl."),1,0)</f>
        <v>#REF!</v>
      </c>
      <c r="AD141" t="e">
        <f>IF(AND(#REF!=1,M141="extra"),1,0)</f>
        <v>#REF!</v>
      </c>
      <c r="AE141" t="e">
        <f>IF(AND(#REF!=1,OR(M141="extra",M141="ext. v.G")),1,0)</f>
        <v>#REF!</v>
      </c>
      <c r="AF141" t="e">
        <f>IF(AND(#REF!=1,OR(M141="extra",M141="ext. v.ZG",M141="ext. v.G")),1,0)</f>
        <v>#REF!</v>
      </c>
      <c r="AG141" t="e">
        <f>IF(AND(#REF!=1,M141="extra"),1,0)</f>
        <v>#REF!</v>
      </c>
      <c r="AH141" t="e">
        <f>IF(AND(#REF!=1,OR(M141="extra",M141="ext. v.G")),1,0)</f>
        <v>#REF!</v>
      </c>
      <c r="AI141" t="e">
        <f>IF(AND(#REF!=1,OR(M141="extra",M141="ext. v.ZG",M141="ext. v.G")),1,0)</f>
        <v>#REF!</v>
      </c>
      <c r="AM141">
        <f t="shared" si="12"/>
        <v>0</v>
      </c>
      <c r="AN141">
        <f t="shared" si="13"/>
        <v>0</v>
      </c>
      <c r="AQ141">
        <f t="shared" si="14"/>
        <v>0</v>
      </c>
    </row>
    <row r="142" spans="1:43" ht="14.5" x14ac:dyDescent="0.35">
      <c r="A142" s="68" t="s">
        <v>395</v>
      </c>
      <c r="B142" s="99" t="s">
        <v>398</v>
      </c>
      <c r="C142" s="69" t="s">
        <v>399</v>
      </c>
      <c r="D142" s="76"/>
      <c r="E142" s="76"/>
      <c r="F142" s="76"/>
      <c r="G142" s="4" t="s">
        <v>61</v>
      </c>
      <c r="H142" s="27" t="s">
        <v>61</v>
      </c>
      <c r="I142" s="106"/>
      <c r="J142" s="107"/>
      <c r="K142" s="90"/>
      <c r="L142" s="239"/>
      <c r="M142" s="41"/>
      <c r="N142" s="41"/>
      <c r="O142" s="41"/>
      <c r="P142" s="37"/>
      <c r="W142" t="e">
        <f>IF(AND(#REF!=1,OR(M142="verpl.",M142="ext. v.G")),1,0)</f>
        <v>#REF!</v>
      </c>
      <c r="X142" t="e">
        <f>IF(AND(#REF!=1,OR(M142="verpl.",M142="ext. v.ZG")),1,0)</f>
        <v>#REF!</v>
      </c>
      <c r="Y142" t="e">
        <f>IF(AND(#REF!=1,M142="verpl."),1,0)</f>
        <v>#REF!</v>
      </c>
      <c r="Z142" t="e">
        <f>IF(AND(#REF!=1,OR(M142="verpl.",M142="ext. v.G")),1,0)</f>
        <v>#REF!</v>
      </c>
      <c r="AA142" t="e">
        <f>IF(AND(#REF!=1,OR(M142="verpl.",M142="ext. v.ZG")),1,0)</f>
        <v>#REF!</v>
      </c>
      <c r="AB142" t="e">
        <f>IF(AND(#REF!=1,M142="verpl."),1,0)</f>
        <v>#REF!</v>
      </c>
      <c r="AD142" t="e">
        <f>IF(AND(#REF!=1,M142="extra"),1,0)</f>
        <v>#REF!</v>
      </c>
      <c r="AE142" t="e">
        <f>IF(AND(#REF!=1,OR(M142="extra",M142="ext. v.G")),1,0)</f>
        <v>#REF!</v>
      </c>
      <c r="AF142" t="e">
        <f>IF(AND(#REF!=1,OR(M142="extra",M142="ext. v.ZG",M142="ext. v.G")),1,0)</f>
        <v>#REF!</v>
      </c>
      <c r="AG142" t="e">
        <f>IF(AND(#REF!=1,M142="extra"),1,0)</f>
        <v>#REF!</v>
      </c>
      <c r="AH142" t="e">
        <f>IF(AND(#REF!=1,OR(M142="extra",M142="ext. v.G")),1,0)</f>
        <v>#REF!</v>
      </c>
      <c r="AI142" t="e">
        <f>IF(AND(#REF!=1,OR(M142="extra",M142="ext. v.ZG",M142="ext. v.G")),1,0)</f>
        <v>#REF!</v>
      </c>
      <c r="AM142">
        <f t="shared" si="12"/>
        <v>0</v>
      </c>
      <c r="AN142">
        <f t="shared" si="13"/>
        <v>0</v>
      </c>
      <c r="AQ142">
        <f t="shared" si="14"/>
        <v>0</v>
      </c>
    </row>
    <row r="143" spans="1:43" ht="14.5" x14ac:dyDescent="0.35">
      <c r="A143" s="68" t="s">
        <v>395</v>
      </c>
      <c r="B143" s="99" t="s">
        <v>400</v>
      </c>
      <c r="C143" s="69" t="s">
        <v>401</v>
      </c>
      <c r="D143" s="76"/>
      <c r="E143" s="76"/>
      <c r="F143" s="76"/>
      <c r="G143" s="4" t="s">
        <v>61</v>
      </c>
      <c r="H143" s="27" t="s">
        <v>61</v>
      </c>
      <c r="I143" s="106"/>
      <c r="J143" s="96" t="s">
        <v>402</v>
      </c>
      <c r="K143" s="96"/>
      <c r="L143" s="239"/>
      <c r="M143" s="41"/>
      <c r="N143" s="41"/>
      <c r="O143" s="41"/>
      <c r="P143" s="37"/>
      <c r="W143" t="e">
        <f>IF(AND(#REF!=1,OR(M143="verpl.",M143="ext. v.G")),1,0)</f>
        <v>#REF!</v>
      </c>
      <c r="X143" t="e">
        <f>IF(AND(#REF!=1,OR(M143="verpl.",M143="ext. v.ZG")),1,0)</f>
        <v>#REF!</v>
      </c>
      <c r="Y143" t="e">
        <f>IF(AND(#REF!=1,M143="verpl."),1,0)</f>
        <v>#REF!</v>
      </c>
      <c r="Z143" t="e">
        <f>IF(AND(#REF!=1,OR(M143="verpl.",M143="ext. v.G")),1,0)</f>
        <v>#REF!</v>
      </c>
      <c r="AA143" t="e">
        <f>IF(AND(#REF!=1,OR(M143="verpl.",M143="ext. v.ZG")),1,0)</f>
        <v>#REF!</v>
      </c>
      <c r="AB143" t="e">
        <f>IF(AND(#REF!=1,M143="verpl."),1,0)</f>
        <v>#REF!</v>
      </c>
      <c r="AD143" t="e">
        <f>IF(AND(#REF!=1,M143="extra"),1,0)</f>
        <v>#REF!</v>
      </c>
      <c r="AE143" t="e">
        <f>IF(AND(#REF!=1,OR(M143="extra",M143="ext. v.G")),1,0)</f>
        <v>#REF!</v>
      </c>
      <c r="AF143" t="e">
        <f>IF(AND(#REF!=1,OR(M143="extra",M143="ext. v.ZG",M143="ext. v.G")),1,0)</f>
        <v>#REF!</v>
      </c>
      <c r="AG143" t="e">
        <f>IF(AND(#REF!=1,M143="extra"),1,0)</f>
        <v>#REF!</v>
      </c>
      <c r="AH143" t="e">
        <f>IF(AND(#REF!=1,OR(M143="extra",M143="ext. v.G")),1,0)</f>
        <v>#REF!</v>
      </c>
      <c r="AI143" t="e">
        <f>IF(AND(#REF!=1,OR(M143="extra",M143="ext. v.ZG",M143="ext. v.G")),1,0)</f>
        <v>#REF!</v>
      </c>
      <c r="AM143">
        <f t="shared" si="12"/>
        <v>0</v>
      </c>
      <c r="AN143">
        <f t="shared" si="13"/>
        <v>0</v>
      </c>
      <c r="AQ143">
        <f t="shared" si="14"/>
        <v>0</v>
      </c>
    </row>
    <row r="144" spans="1:43" ht="14.5" x14ac:dyDescent="0.35">
      <c r="A144" s="68" t="s">
        <v>395</v>
      </c>
      <c r="B144" s="99" t="s">
        <v>403</v>
      </c>
      <c r="C144" s="2" t="s">
        <v>404</v>
      </c>
      <c r="D144" s="21"/>
      <c r="E144" s="21"/>
      <c r="F144" s="21">
        <v>1</v>
      </c>
      <c r="G144" s="4" t="s">
        <v>61</v>
      </c>
      <c r="H144" s="27" t="s">
        <v>61</v>
      </c>
      <c r="I144" s="106"/>
      <c r="J144" s="107"/>
      <c r="K144" s="90"/>
      <c r="L144" s="239"/>
      <c r="M144" s="41"/>
      <c r="N144" s="41"/>
      <c r="O144" s="41"/>
      <c r="P144" s="37"/>
      <c r="W144" t="e">
        <f>IF(AND(#REF!=1,OR(M144="verpl.",M144="ext. v.G")),1,0)</f>
        <v>#REF!</v>
      </c>
      <c r="X144" t="e">
        <f>IF(AND(#REF!=1,OR(M144="verpl.",M144="ext. v.ZG")),1,0)</f>
        <v>#REF!</v>
      </c>
      <c r="Y144" t="e">
        <f>IF(AND(#REF!=1,M144="verpl."),1,0)</f>
        <v>#REF!</v>
      </c>
      <c r="Z144" t="e">
        <f>IF(AND(#REF!=1,OR(M144="verpl.",M144="ext. v.G")),1,0)</f>
        <v>#REF!</v>
      </c>
      <c r="AA144" t="e">
        <f>IF(AND(#REF!=1,OR(M144="verpl.",M144="ext. v.ZG")),1,0)</f>
        <v>#REF!</v>
      </c>
      <c r="AB144" t="e">
        <f>IF(AND(#REF!=1,M144="verpl."),1,0)</f>
        <v>#REF!</v>
      </c>
      <c r="AD144" t="e">
        <f>IF(AND(#REF!=1,M144="extra"),1,0)</f>
        <v>#REF!</v>
      </c>
      <c r="AE144" t="e">
        <f>IF(AND(#REF!=1,OR(M144="extra",M144="ext. v.G")),1,0)</f>
        <v>#REF!</v>
      </c>
      <c r="AF144" t="e">
        <f>IF(AND(#REF!=1,OR(M144="extra",M144="ext. v.ZG",M144="ext. v.G")),1,0)</f>
        <v>#REF!</v>
      </c>
      <c r="AG144" t="e">
        <f>IF(AND(#REF!=1,M144="extra"),1,0)</f>
        <v>#REF!</v>
      </c>
      <c r="AH144" t="e">
        <f>IF(AND(#REF!=1,OR(M144="extra",M144="ext. v.G")),1,0)</f>
        <v>#REF!</v>
      </c>
      <c r="AI144" t="e">
        <f>IF(AND(#REF!=1,OR(M144="extra",M144="ext. v.ZG",M144="ext. v.G")),1,0)</f>
        <v>#REF!</v>
      </c>
      <c r="AM144">
        <f t="shared" si="12"/>
        <v>0</v>
      </c>
      <c r="AN144">
        <f t="shared" si="13"/>
        <v>0</v>
      </c>
      <c r="AQ144">
        <f t="shared" si="14"/>
        <v>0</v>
      </c>
    </row>
    <row r="145" spans="1:43" thickBot="1" x14ac:dyDescent="0.4">
      <c r="A145" s="89" t="s">
        <v>395</v>
      </c>
      <c r="B145" s="100" t="s">
        <v>405</v>
      </c>
      <c r="C145" s="84" t="s">
        <v>406</v>
      </c>
      <c r="D145" s="87"/>
      <c r="E145" s="87"/>
      <c r="F145" s="87"/>
      <c r="G145" s="78" t="s">
        <v>61</v>
      </c>
      <c r="H145" s="79" t="s">
        <v>61</v>
      </c>
      <c r="I145" s="217"/>
      <c r="J145" s="132"/>
      <c r="K145" s="80"/>
      <c r="L145" s="240"/>
      <c r="M145" s="83"/>
      <c r="N145" s="83"/>
      <c r="O145" s="83"/>
      <c r="P145" s="37"/>
      <c r="W145" t="e">
        <f>IF(AND(#REF!=1,OR(M145="verpl.",M145="ext. v.G")),1,0)</f>
        <v>#REF!</v>
      </c>
      <c r="X145" t="e">
        <f>IF(AND(#REF!=1,OR(M145="verpl.",M145="ext. v.ZG")),1,0)</f>
        <v>#REF!</v>
      </c>
      <c r="Y145" t="e">
        <f>IF(AND(#REF!=1,M145="verpl."),1,0)</f>
        <v>#REF!</v>
      </c>
      <c r="Z145" t="e">
        <f>IF(AND(#REF!=1,OR(M145="verpl.",M145="ext. v.G")),1,0)</f>
        <v>#REF!</v>
      </c>
      <c r="AA145" t="e">
        <f>IF(AND(#REF!=1,OR(M145="verpl.",M145="ext. v.ZG")),1,0)</f>
        <v>#REF!</v>
      </c>
      <c r="AB145" t="e">
        <f>IF(AND(#REF!=1,M145="verpl."),1,0)</f>
        <v>#REF!</v>
      </c>
      <c r="AD145" t="e">
        <f>IF(AND(#REF!=1,M145="extra"),1,0)</f>
        <v>#REF!</v>
      </c>
      <c r="AE145" t="e">
        <f>IF(AND(#REF!=1,OR(M145="extra",M145="ext. v.G")),1,0)</f>
        <v>#REF!</v>
      </c>
      <c r="AF145" t="e">
        <f>IF(AND(#REF!=1,OR(M145="extra",M145="ext. v.ZG",M145="ext. v.G")),1,0)</f>
        <v>#REF!</v>
      </c>
      <c r="AG145" t="e">
        <f>IF(AND(#REF!=1,M145="extra"),1,0)</f>
        <v>#REF!</v>
      </c>
      <c r="AH145" t="e">
        <f>IF(AND(#REF!=1,OR(M145="extra",M145="ext. v.G")),1,0)</f>
        <v>#REF!</v>
      </c>
      <c r="AI145" t="e">
        <f>IF(AND(#REF!=1,OR(M145="extra",M145="ext. v.ZG",M145="ext. v.G")),1,0)</f>
        <v>#REF!</v>
      </c>
      <c r="AM145">
        <f t="shared" si="12"/>
        <v>0</v>
      </c>
      <c r="AN145">
        <f t="shared" si="13"/>
        <v>0</v>
      </c>
      <c r="AQ145">
        <f t="shared" si="14"/>
        <v>0</v>
      </c>
    </row>
    <row r="146" spans="1:43" ht="14.5" x14ac:dyDescent="0.35">
      <c r="A146" s="106"/>
      <c r="B146" s="107"/>
      <c r="C146" s="90"/>
      <c r="D146" s="59"/>
      <c r="E146" s="59"/>
      <c r="F146" s="59"/>
      <c r="G146" s="215"/>
      <c r="H146" s="216"/>
      <c r="I146" s="99" t="s">
        <v>396</v>
      </c>
      <c r="J146" s="69" t="s">
        <v>407</v>
      </c>
      <c r="K146" s="69"/>
      <c r="L146" s="232" t="s">
        <v>38</v>
      </c>
      <c r="M146" s="30" t="s">
        <v>38</v>
      </c>
      <c r="N146" s="30"/>
      <c r="O146" s="30"/>
      <c r="P146" s="37"/>
      <c r="Q146" s="37" t="s">
        <v>44</v>
      </c>
      <c r="W146" t="e">
        <f>IF(AND(#REF!=1,OR(M146="verpl.",M146="ext. v.G")),1,0)</f>
        <v>#REF!</v>
      </c>
      <c r="X146" t="e">
        <f>IF(AND(#REF!=1,OR(M146="verpl.",M146="ext. v.ZG")),1,0)</f>
        <v>#REF!</v>
      </c>
      <c r="Y146" t="e">
        <f>IF(AND(#REF!=1,M146="verpl."),1,0)</f>
        <v>#REF!</v>
      </c>
      <c r="Z146" t="e">
        <f>IF(AND(#REF!=1,OR(M146="verpl.",M146="ext. v.G")),1,0)</f>
        <v>#REF!</v>
      </c>
      <c r="AA146" t="e">
        <f>IF(AND(#REF!=1,OR(M146="verpl.",M146="ext. v.ZG")),1,0)</f>
        <v>#REF!</v>
      </c>
      <c r="AB146" t="e">
        <f>IF(AND(#REF!=1,M146="verpl."),1,0)</f>
        <v>#REF!</v>
      </c>
      <c r="AD146" t="e">
        <f>IF(AND(#REF!=1,M146="extra"),1,0)</f>
        <v>#REF!</v>
      </c>
      <c r="AE146" t="e">
        <f>IF(AND(#REF!=1,OR(M146="extra",M146="ext. v.G")),1,0)</f>
        <v>#REF!</v>
      </c>
      <c r="AF146" t="e">
        <f>IF(AND(#REF!=1,OR(M146="extra",M146="ext. v.ZG",M146="ext. v.G")),1,0)</f>
        <v>#REF!</v>
      </c>
      <c r="AG146" t="e">
        <f>IF(AND(#REF!=1,M146="extra"),1,0)</f>
        <v>#REF!</v>
      </c>
      <c r="AH146" t="e">
        <f>IF(AND(#REF!=1,OR(M146="extra",M146="ext. v.G")),1,0)</f>
        <v>#REF!</v>
      </c>
      <c r="AI146" t="e">
        <f>IF(AND(#REF!=1,OR(M146="extra",M146="ext. v.ZG",M146="ext. v.G")),1,0)</f>
        <v>#REF!</v>
      </c>
      <c r="AM146">
        <f t="shared" si="12"/>
        <v>0</v>
      </c>
      <c r="AN146">
        <f t="shared" si="13"/>
        <v>0</v>
      </c>
      <c r="AQ146">
        <f t="shared" si="14"/>
        <v>0</v>
      </c>
    </row>
    <row r="147" spans="1:43" ht="14.5" x14ac:dyDescent="0.35">
      <c r="A147" s="106"/>
      <c r="B147" s="107"/>
      <c r="C147" s="90"/>
      <c r="D147" s="59"/>
      <c r="E147" s="59"/>
      <c r="F147" s="59"/>
      <c r="G147" s="40"/>
      <c r="H147" s="41"/>
      <c r="I147" s="99" t="s">
        <v>398</v>
      </c>
      <c r="J147" s="69" t="s">
        <v>72</v>
      </c>
      <c r="K147" s="69"/>
      <c r="L147" s="227" t="s">
        <v>229</v>
      </c>
      <c r="M147" s="27" t="s">
        <v>229</v>
      </c>
      <c r="N147" s="27"/>
      <c r="O147" s="27"/>
      <c r="P147" s="37"/>
      <c r="Q147" s="37" t="s">
        <v>44</v>
      </c>
      <c r="W147" t="e">
        <f>IF(AND(#REF!=1,OR(M147="verpl.",M147="ext. v.G")),1,0)</f>
        <v>#REF!</v>
      </c>
      <c r="X147" t="e">
        <f>IF(AND(#REF!=1,OR(M147="verpl.",M147="ext. v.ZG")),1,0)</f>
        <v>#REF!</v>
      </c>
      <c r="Y147" t="e">
        <f>IF(AND(#REF!=1,M147="verpl."),1,0)</f>
        <v>#REF!</v>
      </c>
      <c r="Z147" t="e">
        <f>IF(AND(#REF!=1,OR(M147="verpl.",M147="ext. v.G")),1,0)</f>
        <v>#REF!</v>
      </c>
      <c r="AA147" t="e">
        <f>IF(AND(#REF!=1,OR(M147="verpl.",M147="ext. v.ZG")),1,0)</f>
        <v>#REF!</v>
      </c>
      <c r="AB147" t="e">
        <f>IF(AND(#REF!=1,M147="verpl."),1,0)</f>
        <v>#REF!</v>
      </c>
      <c r="AD147" t="e">
        <f>IF(AND(#REF!=1,M147="extra"),1,0)</f>
        <v>#REF!</v>
      </c>
      <c r="AE147" t="e">
        <f>IF(AND(#REF!=1,OR(M147="extra",M147="ext. v.G")),1,0)</f>
        <v>#REF!</v>
      </c>
      <c r="AF147" t="e">
        <f>IF(AND(#REF!=1,OR(M147="extra",M147="ext. v.ZG",M147="ext. v.G")),1,0)</f>
        <v>#REF!</v>
      </c>
      <c r="AG147" t="e">
        <f>IF(AND(#REF!=1,M147="extra"),1,0)</f>
        <v>#REF!</v>
      </c>
      <c r="AH147" t="e">
        <f>IF(AND(#REF!=1,OR(M147="extra",M147="ext. v.G")),1,0)</f>
        <v>#REF!</v>
      </c>
      <c r="AI147" t="e">
        <f>IF(AND(#REF!=1,OR(M147="extra",M147="ext. v.ZG",M147="ext. v.G")),1,0)</f>
        <v>#REF!</v>
      </c>
      <c r="AM147">
        <f t="shared" si="12"/>
        <v>0</v>
      </c>
      <c r="AN147">
        <f t="shared" si="13"/>
        <v>0</v>
      </c>
      <c r="AQ147">
        <f t="shared" si="14"/>
        <v>0</v>
      </c>
    </row>
    <row r="148" spans="1:43" ht="14.5" x14ac:dyDescent="0.35">
      <c r="A148" s="106"/>
      <c r="B148" s="107"/>
      <c r="C148" s="96" t="s">
        <v>408</v>
      </c>
      <c r="D148" s="59"/>
      <c r="E148" s="59"/>
      <c r="F148" s="59"/>
      <c r="G148" s="40"/>
      <c r="H148" s="41"/>
      <c r="I148" s="99" t="s">
        <v>400</v>
      </c>
      <c r="J148" s="69" t="s">
        <v>409</v>
      </c>
      <c r="K148" s="69"/>
      <c r="L148" s="227" t="s">
        <v>229</v>
      </c>
      <c r="M148" s="27" t="s">
        <v>229</v>
      </c>
      <c r="N148" s="27"/>
      <c r="O148" s="27"/>
      <c r="P148" s="37"/>
      <c r="Q148" s="37" t="s">
        <v>44</v>
      </c>
      <c r="W148" t="e">
        <f>IF(AND(#REF!=1,OR(M148="verpl.",M148="ext. v.G")),1,0)</f>
        <v>#REF!</v>
      </c>
      <c r="X148" t="e">
        <f>IF(AND(#REF!=1,OR(M148="verpl.",M148="ext. v.ZG")),1,0)</f>
        <v>#REF!</v>
      </c>
      <c r="Y148" t="e">
        <f>IF(AND(#REF!=1,M148="verpl."),1,0)</f>
        <v>#REF!</v>
      </c>
      <c r="Z148" t="e">
        <f>IF(AND(#REF!=1,OR(M148="verpl.",M148="ext. v.G")),1,0)</f>
        <v>#REF!</v>
      </c>
      <c r="AA148" t="e">
        <f>IF(AND(#REF!=1,OR(M148="verpl.",M148="ext. v.ZG")),1,0)</f>
        <v>#REF!</v>
      </c>
      <c r="AB148" t="e">
        <f>IF(AND(#REF!=1,M148="verpl."),1,0)</f>
        <v>#REF!</v>
      </c>
      <c r="AD148" t="e">
        <f>IF(AND(#REF!=1,M148="extra"),1,0)</f>
        <v>#REF!</v>
      </c>
      <c r="AE148" t="e">
        <f>IF(AND(#REF!=1,OR(M148="extra",M148="ext. v.G")),1,0)</f>
        <v>#REF!</v>
      </c>
      <c r="AF148" t="e">
        <f>IF(AND(#REF!=1,OR(M148="extra",M148="ext. v.ZG",M148="ext. v.G")),1,0)</f>
        <v>#REF!</v>
      </c>
      <c r="AG148" t="e">
        <f>IF(AND(#REF!=1,M148="extra"),1,0)</f>
        <v>#REF!</v>
      </c>
      <c r="AH148" t="e">
        <f>IF(AND(#REF!=1,OR(M148="extra",M148="ext. v.G")),1,0)</f>
        <v>#REF!</v>
      </c>
      <c r="AI148" t="e">
        <f>IF(AND(#REF!=1,OR(M148="extra",M148="ext. v.ZG",M148="ext. v.G")),1,0)</f>
        <v>#REF!</v>
      </c>
      <c r="AM148">
        <f t="shared" si="12"/>
        <v>0</v>
      </c>
      <c r="AN148">
        <f t="shared" si="13"/>
        <v>0</v>
      </c>
      <c r="AQ148">
        <f t="shared" si="14"/>
        <v>0</v>
      </c>
    </row>
    <row r="149" spans="1:43" ht="14.5" x14ac:dyDescent="0.35">
      <c r="A149" s="106"/>
      <c r="B149" s="107"/>
      <c r="C149" s="90"/>
      <c r="D149" s="59"/>
      <c r="E149" s="59"/>
      <c r="F149" s="59"/>
      <c r="G149" s="40"/>
      <c r="H149" s="41"/>
      <c r="I149" s="99" t="s">
        <v>403</v>
      </c>
      <c r="J149" s="69" t="s">
        <v>410</v>
      </c>
      <c r="K149" s="69"/>
      <c r="L149" s="227" t="s">
        <v>79</v>
      </c>
      <c r="M149" s="27" t="s">
        <v>79</v>
      </c>
      <c r="N149" s="27"/>
      <c r="O149" s="27"/>
      <c r="P149" s="37"/>
      <c r="Q149" s="37" t="s">
        <v>44</v>
      </c>
      <c r="W149" t="e">
        <f>IF(AND(#REF!=1,OR(M149="verpl.",M149="ext. v.G")),1,0)</f>
        <v>#REF!</v>
      </c>
      <c r="X149" t="e">
        <f>IF(AND(#REF!=1,OR(M149="verpl.",M149="ext. v.ZG")),1,0)</f>
        <v>#REF!</v>
      </c>
      <c r="Y149" t="e">
        <f>IF(AND(#REF!=1,M149="verpl."),1,0)</f>
        <v>#REF!</v>
      </c>
      <c r="Z149" t="e">
        <f>IF(AND(#REF!=1,OR(M149="verpl.",M149="ext. v.G")),1,0)</f>
        <v>#REF!</v>
      </c>
      <c r="AA149" t="e">
        <f>IF(AND(#REF!=1,OR(M149="verpl.",M149="ext. v.ZG")),1,0)</f>
        <v>#REF!</v>
      </c>
      <c r="AB149" t="e">
        <f>IF(AND(#REF!=1,M149="verpl."),1,0)</f>
        <v>#REF!</v>
      </c>
      <c r="AD149" t="e">
        <f>IF(AND(#REF!=1,M149="extra"),1,0)</f>
        <v>#REF!</v>
      </c>
      <c r="AE149" t="e">
        <f>IF(AND(#REF!=1,OR(M149="extra",M149="ext. v.G")),1,0)</f>
        <v>#REF!</v>
      </c>
      <c r="AF149" t="e">
        <f>IF(AND(#REF!=1,OR(M149="extra",M149="ext. v.ZG",M149="ext. v.G")),1,0)</f>
        <v>#REF!</v>
      </c>
      <c r="AG149" t="e">
        <f>IF(AND(#REF!=1,M149="extra"),1,0)</f>
        <v>#REF!</v>
      </c>
      <c r="AH149" t="e">
        <f>IF(AND(#REF!=1,OR(M149="extra",M149="ext. v.G")),1,0)</f>
        <v>#REF!</v>
      </c>
      <c r="AI149" t="e">
        <f>IF(AND(#REF!=1,OR(M149="extra",M149="ext. v.ZG",M149="ext. v.G")),1,0)</f>
        <v>#REF!</v>
      </c>
      <c r="AM149">
        <f t="shared" si="12"/>
        <v>0</v>
      </c>
      <c r="AN149">
        <f t="shared" si="13"/>
        <v>0</v>
      </c>
      <c r="AQ149">
        <f t="shared" si="14"/>
        <v>0</v>
      </c>
    </row>
    <row r="150" spans="1:43" ht="14.5" x14ac:dyDescent="0.35">
      <c r="A150" s="106"/>
      <c r="B150" s="107"/>
      <c r="C150" s="90"/>
      <c r="D150" s="59"/>
      <c r="E150" s="59"/>
      <c r="F150" s="59"/>
      <c r="G150" s="40"/>
      <c r="H150" s="41"/>
      <c r="I150" s="99" t="s">
        <v>405</v>
      </c>
      <c r="J150" s="69" t="s">
        <v>411</v>
      </c>
      <c r="K150" s="69"/>
      <c r="L150" s="227" t="s">
        <v>79</v>
      </c>
      <c r="M150" s="27" t="s">
        <v>79</v>
      </c>
      <c r="N150" s="27"/>
      <c r="O150" s="27"/>
      <c r="P150" s="37"/>
      <c r="Q150" s="37" t="s">
        <v>44</v>
      </c>
      <c r="W150" t="e">
        <f>IF(AND(#REF!=1,OR(M150="verpl.",M150="ext. v.G")),1,0)</f>
        <v>#REF!</v>
      </c>
      <c r="X150" t="e">
        <f>IF(AND(#REF!=1,OR(M150="verpl.",M150="ext. v.ZG")),1,0)</f>
        <v>#REF!</v>
      </c>
      <c r="Y150" t="e">
        <f>IF(AND(#REF!=1,M150="verpl."),1,0)</f>
        <v>#REF!</v>
      </c>
      <c r="Z150" t="e">
        <f>IF(AND(#REF!=1,OR(M150="verpl.",M150="ext. v.G")),1,0)</f>
        <v>#REF!</v>
      </c>
      <c r="AA150" t="e">
        <f>IF(AND(#REF!=1,OR(M150="verpl.",M150="ext. v.ZG")),1,0)</f>
        <v>#REF!</v>
      </c>
      <c r="AB150" t="e">
        <f>IF(AND(#REF!=1,M150="verpl."),1,0)</f>
        <v>#REF!</v>
      </c>
      <c r="AD150" t="e">
        <f>IF(AND(#REF!=1,M150="extra"),1,0)</f>
        <v>#REF!</v>
      </c>
      <c r="AE150" t="e">
        <f>IF(AND(#REF!=1,OR(M150="extra",M150="ext. v.G")),1,0)</f>
        <v>#REF!</v>
      </c>
      <c r="AF150" t="e">
        <f>IF(AND(#REF!=1,OR(M150="extra",M150="ext. v.ZG",M150="ext. v.G")),1,0)</f>
        <v>#REF!</v>
      </c>
      <c r="AG150" t="e">
        <f>IF(AND(#REF!=1,M150="extra"),1,0)</f>
        <v>#REF!</v>
      </c>
      <c r="AH150" t="e">
        <f>IF(AND(#REF!=1,OR(M150="extra",M150="ext. v.G")),1,0)</f>
        <v>#REF!</v>
      </c>
      <c r="AI150" t="e">
        <f>IF(AND(#REF!=1,OR(M150="extra",M150="ext. v.ZG",M150="ext. v.G")),1,0)</f>
        <v>#REF!</v>
      </c>
      <c r="AM150">
        <f t="shared" si="12"/>
        <v>0</v>
      </c>
      <c r="AN150">
        <f t="shared" si="13"/>
        <v>0</v>
      </c>
      <c r="AQ150">
        <f t="shared" si="14"/>
        <v>0</v>
      </c>
    </row>
    <row r="151" spans="1:43" ht="14.5" x14ac:dyDescent="0.35">
      <c r="A151" s="106"/>
      <c r="B151" s="107"/>
      <c r="C151" s="90"/>
      <c r="D151" s="59"/>
      <c r="E151" s="59"/>
      <c r="F151" s="59"/>
      <c r="G151" s="40"/>
      <c r="H151" s="41"/>
      <c r="I151" s="99" t="s">
        <v>412</v>
      </c>
      <c r="J151" s="69" t="s">
        <v>413</v>
      </c>
      <c r="K151" s="69"/>
      <c r="L151" s="227" t="s">
        <v>61</v>
      </c>
      <c r="M151" s="27" t="s">
        <v>61</v>
      </c>
      <c r="N151" s="26"/>
      <c r="O151" s="26"/>
      <c r="P151" s="37"/>
      <c r="Q151" s="37" t="s">
        <v>44</v>
      </c>
      <c r="W151" t="e">
        <f>IF(AND(#REF!=1,OR(M151="verpl.",M151="ext. v.G")),1,0)</f>
        <v>#REF!</v>
      </c>
      <c r="X151" t="e">
        <f>IF(AND(#REF!=1,OR(M151="verpl.",M151="ext. v.ZG")),1,0)</f>
        <v>#REF!</v>
      </c>
      <c r="Y151" t="e">
        <f>IF(AND(#REF!=1,M151="verpl."),1,0)</f>
        <v>#REF!</v>
      </c>
      <c r="Z151" t="e">
        <f>IF(AND(#REF!=1,OR(M151="verpl.",M151="ext. v.G")),1,0)</f>
        <v>#REF!</v>
      </c>
      <c r="AA151" t="e">
        <f>IF(AND(#REF!=1,OR(M151="verpl.",M151="ext. v.ZG")),1,0)</f>
        <v>#REF!</v>
      </c>
      <c r="AB151" t="e">
        <f>IF(AND(#REF!=1,M151="verpl."),1,0)</f>
        <v>#REF!</v>
      </c>
      <c r="AD151" t="e">
        <f>IF(AND(#REF!=1,M151="extra"),1,0)</f>
        <v>#REF!</v>
      </c>
      <c r="AE151" t="e">
        <f>IF(AND(#REF!=1,OR(M151="extra",M151="ext. v.G")),1,0)</f>
        <v>#REF!</v>
      </c>
      <c r="AF151" t="e">
        <f>IF(AND(#REF!=1,OR(M151="extra",M151="ext. v.ZG",M151="ext. v.G")),1,0)</f>
        <v>#REF!</v>
      </c>
      <c r="AG151" t="e">
        <f>IF(AND(#REF!=1,M151="extra"),1,0)</f>
        <v>#REF!</v>
      </c>
      <c r="AH151" t="e">
        <f>IF(AND(#REF!=1,OR(M151="extra",M151="ext. v.G")),1,0)</f>
        <v>#REF!</v>
      </c>
      <c r="AI151" t="e">
        <f>IF(AND(#REF!=1,OR(M151="extra",M151="ext. v.ZG",M151="ext. v.G")),1,0)</f>
        <v>#REF!</v>
      </c>
      <c r="AM151">
        <f t="shared" si="12"/>
        <v>0</v>
      </c>
      <c r="AN151">
        <f t="shared" si="13"/>
        <v>0</v>
      </c>
      <c r="AQ151">
        <f t="shared" si="14"/>
        <v>0</v>
      </c>
    </row>
    <row r="152" spans="1:43" thickBot="1" x14ac:dyDescent="0.4">
      <c r="A152" s="106"/>
      <c r="B152" s="107"/>
      <c r="C152" s="90"/>
      <c r="D152" s="59"/>
      <c r="E152" s="59"/>
      <c r="F152" s="59"/>
      <c r="G152" s="40"/>
      <c r="H152" s="41"/>
      <c r="I152" s="99" t="s">
        <v>414</v>
      </c>
      <c r="J152" s="69" t="s">
        <v>415</v>
      </c>
      <c r="K152" s="69"/>
      <c r="L152" s="227" t="s">
        <v>61</v>
      </c>
      <c r="M152" s="27" t="s">
        <v>61</v>
      </c>
      <c r="N152" s="27" t="s">
        <v>61</v>
      </c>
      <c r="O152" s="27"/>
      <c r="P152" s="37"/>
      <c r="Q152" s="37" t="s">
        <v>44</v>
      </c>
      <c r="W152" t="e">
        <f>IF(AND(#REF!=1,OR(M152="verpl.",M152="ext. v.G")),1,0)</f>
        <v>#REF!</v>
      </c>
      <c r="X152" t="e">
        <f>IF(AND(#REF!=1,OR(M152="verpl.",M152="ext. v.ZG")),1,0)</f>
        <v>#REF!</v>
      </c>
      <c r="Y152" t="e">
        <f>IF(AND(#REF!=1,M152="verpl."),1,0)</f>
        <v>#REF!</v>
      </c>
      <c r="Z152" t="e">
        <f>IF(AND(#REF!=1,OR(M152="verpl.",M152="ext. v.G")),1,0)</f>
        <v>#REF!</v>
      </c>
      <c r="AA152" t="e">
        <f>IF(AND(#REF!=1,OR(M152="verpl.",M152="ext. v.ZG")),1,0)</f>
        <v>#REF!</v>
      </c>
      <c r="AB152" t="e">
        <f>IF(AND(#REF!=1,M152="verpl."),1,0)</f>
        <v>#REF!</v>
      </c>
      <c r="AD152" t="e">
        <f>IF(AND(#REF!=1,M152="extra"),1,0)</f>
        <v>#REF!</v>
      </c>
      <c r="AE152" t="e">
        <f>IF(AND(#REF!=1,OR(M152="extra",M152="ext. v.G")),1,0)</f>
        <v>#REF!</v>
      </c>
      <c r="AF152" t="e">
        <f>IF(AND(#REF!=1,OR(M152="extra",M152="ext. v.ZG",M152="ext. v.G")),1,0)</f>
        <v>#REF!</v>
      </c>
      <c r="AG152" t="e">
        <f>IF(AND(#REF!=1,M152="extra"),1,0)</f>
        <v>#REF!</v>
      </c>
      <c r="AH152" t="e">
        <f>IF(AND(#REF!=1,OR(M152="extra",M152="ext. v.G")),1,0)</f>
        <v>#REF!</v>
      </c>
      <c r="AI152" t="e">
        <f>IF(AND(#REF!=1,OR(M152="extra",M152="ext. v.ZG",M152="ext. v.G")),1,0)</f>
        <v>#REF!</v>
      </c>
      <c r="AM152">
        <f t="shared" si="12"/>
        <v>0</v>
      </c>
      <c r="AN152">
        <f t="shared" si="13"/>
        <v>0</v>
      </c>
      <c r="AQ152">
        <f t="shared" si="14"/>
        <v>0</v>
      </c>
    </row>
    <row r="153" spans="1:43" ht="14.5" x14ac:dyDescent="0.35">
      <c r="A153" s="6" t="s">
        <v>416</v>
      </c>
      <c r="B153" s="97" t="s">
        <v>417</v>
      </c>
      <c r="C153" s="7" t="s">
        <v>418</v>
      </c>
      <c r="D153" s="24"/>
      <c r="E153" s="24">
        <v>1</v>
      </c>
      <c r="F153" s="24"/>
      <c r="G153" s="17" t="s">
        <v>229</v>
      </c>
      <c r="H153" s="35" t="s">
        <v>229</v>
      </c>
      <c r="I153" s="48"/>
      <c r="J153" s="49"/>
      <c r="K153" s="49"/>
      <c r="L153" s="241"/>
      <c r="M153" s="72"/>
      <c r="N153" s="72"/>
      <c r="O153" s="72"/>
      <c r="P153" s="37"/>
      <c r="W153" t="e">
        <f>IF(AND(#REF!=1,OR(M153="verpl.",M153="ext. v.G")),1,0)</f>
        <v>#REF!</v>
      </c>
      <c r="X153" t="e">
        <f>IF(AND(#REF!=1,OR(M153="verpl.",M153="ext. v.ZG")),1,0)</f>
        <v>#REF!</v>
      </c>
      <c r="Y153" t="e">
        <f>IF(AND(#REF!=1,M153="verpl."),1,0)</f>
        <v>#REF!</v>
      </c>
      <c r="Z153" t="e">
        <f>IF(AND(#REF!=1,OR(M153="verpl.",M153="ext. v.G")),1,0)</f>
        <v>#REF!</v>
      </c>
      <c r="AA153" t="e">
        <f>IF(AND(#REF!=1,OR(M153="verpl.",M153="ext. v.ZG")),1,0)</f>
        <v>#REF!</v>
      </c>
      <c r="AB153" t="e">
        <f>IF(AND(#REF!=1,M153="verpl."),1,0)</f>
        <v>#REF!</v>
      </c>
      <c r="AD153" t="e">
        <f>IF(AND(#REF!=1,M153="extra"),1,0)</f>
        <v>#REF!</v>
      </c>
      <c r="AE153" t="e">
        <f>IF(AND(#REF!=1,OR(M153="extra",M153="ext. v.G")),1,0)</f>
        <v>#REF!</v>
      </c>
      <c r="AF153" t="e">
        <f>IF(AND(#REF!=1,OR(M153="extra",M153="ext. v.ZG",M153="ext. v.G")),1,0)</f>
        <v>#REF!</v>
      </c>
      <c r="AG153" t="e">
        <f>IF(AND(#REF!=1,M153="extra"),1,0)</f>
        <v>#REF!</v>
      </c>
      <c r="AH153" t="e">
        <f>IF(AND(#REF!=1,OR(M153="extra",M153="ext. v.G")),1,0)</f>
        <v>#REF!</v>
      </c>
      <c r="AI153" t="e">
        <f>IF(AND(#REF!=1,OR(M153="extra",M153="ext. v.ZG",M153="ext. v.G")),1,0)</f>
        <v>#REF!</v>
      </c>
      <c r="AM153">
        <f t="shared" si="12"/>
        <v>0</v>
      </c>
      <c r="AN153">
        <f t="shared" si="13"/>
        <v>0</v>
      </c>
      <c r="AQ153">
        <f t="shared" si="14"/>
        <v>0</v>
      </c>
    </row>
    <row r="154" spans="1:43" ht="14.5" x14ac:dyDescent="0.35">
      <c r="A154" s="8" t="s">
        <v>416</v>
      </c>
      <c r="B154" s="98" t="s">
        <v>419</v>
      </c>
      <c r="C154" s="2" t="s">
        <v>420</v>
      </c>
      <c r="D154" s="21"/>
      <c r="E154" s="21"/>
      <c r="F154" s="21"/>
      <c r="G154" s="4" t="s">
        <v>61</v>
      </c>
      <c r="H154" s="27" t="s">
        <v>61</v>
      </c>
      <c r="I154" s="73"/>
      <c r="J154" s="61"/>
      <c r="K154" s="61"/>
      <c r="L154" s="231"/>
      <c r="M154" s="43"/>
      <c r="N154" s="43"/>
      <c r="O154" s="43"/>
      <c r="P154" s="37"/>
      <c r="W154" t="e">
        <f>IF(AND(#REF!=1,OR(M154="verpl.",M154="ext. v.G")),1,0)</f>
        <v>#REF!</v>
      </c>
      <c r="X154" t="e">
        <f>IF(AND(#REF!=1,OR(M154="verpl.",M154="ext. v.ZG")),1,0)</f>
        <v>#REF!</v>
      </c>
      <c r="Y154" t="e">
        <f>IF(AND(#REF!=1,M154="verpl."),1,0)</f>
        <v>#REF!</v>
      </c>
      <c r="Z154" t="e">
        <f>IF(AND(#REF!=1,OR(M154="verpl.",M154="ext. v.G")),1,0)</f>
        <v>#REF!</v>
      </c>
      <c r="AA154" t="e">
        <f>IF(AND(#REF!=1,OR(M154="verpl.",M154="ext. v.ZG")),1,0)</f>
        <v>#REF!</v>
      </c>
      <c r="AB154" t="e">
        <f>IF(AND(#REF!=1,M154="verpl."),1,0)</f>
        <v>#REF!</v>
      </c>
      <c r="AD154" t="e">
        <f>IF(AND(#REF!=1,M154="extra"),1,0)</f>
        <v>#REF!</v>
      </c>
      <c r="AE154" t="e">
        <f>IF(AND(#REF!=1,OR(M154="extra",M154="ext. v.G")),1,0)</f>
        <v>#REF!</v>
      </c>
      <c r="AF154" t="e">
        <f>IF(AND(#REF!=1,OR(M154="extra",M154="ext. v.ZG",M154="ext. v.G")),1,0)</f>
        <v>#REF!</v>
      </c>
      <c r="AG154" t="e">
        <f>IF(AND(#REF!=1,M154="extra"),1,0)</f>
        <v>#REF!</v>
      </c>
      <c r="AH154" t="e">
        <f>IF(AND(#REF!=1,OR(M154="extra",M154="ext. v.G")),1,0)</f>
        <v>#REF!</v>
      </c>
      <c r="AI154" t="e">
        <f>IF(AND(#REF!=1,OR(M154="extra",M154="ext. v.ZG",M154="ext. v.G")),1,0)</f>
        <v>#REF!</v>
      </c>
      <c r="AM154">
        <f t="shared" si="12"/>
        <v>0</v>
      </c>
      <c r="AN154">
        <f t="shared" si="13"/>
        <v>0</v>
      </c>
      <c r="AQ154">
        <f t="shared" si="14"/>
        <v>0</v>
      </c>
    </row>
    <row r="155" spans="1:43" ht="14.5" x14ac:dyDescent="0.35">
      <c r="A155" s="8" t="s">
        <v>416</v>
      </c>
      <c r="B155" s="98" t="s">
        <v>421</v>
      </c>
      <c r="C155" s="2" t="s">
        <v>422</v>
      </c>
      <c r="D155" s="21"/>
      <c r="E155" s="21"/>
      <c r="F155" s="21"/>
      <c r="G155" s="4" t="s">
        <v>61</v>
      </c>
      <c r="H155" s="27" t="s">
        <v>61</v>
      </c>
      <c r="I155" s="73"/>
      <c r="J155" s="96" t="s">
        <v>402</v>
      </c>
      <c r="K155" s="96"/>
      <c r="L155" s="231"/>
      <c r="M155" s="43"/>
      <c r="N155" s="43"/>
      <c r="O155" s="43"/>
      <c r="P155" s="37"/>
      <c r="W155" t="e">
        <f>IF(AND(#REF!=1,OR(M155="verpl.",M155="ext. v.G")),1,0)</f>
        <v>#REF!</v>
      </c>
      <c r="X155" t="e">
        <f>IF(AND(#REF!=1,OR(M155="verpl.",M155="ext. v.ZG")),1,0)</f>
        <v>#REF!</v>
      </c>
      <c r="Y155" t="e">
        <f>IF(AND(#REF!=1,M155="verpl."),1,0)</f>
        <v>#REF!</v>
      </c>
      <c r="Z155" t="e">
        <f>IF(AND(#REF!=1,OR(M155="verpl.",M155="ext. v.G")),1,0)</f>
        <v>#REF!</v>
      </c>
      <c r="AA155" t="e">
        <f>IF(AND(#REF!=1,OR(M155="verpl.",M155="ext. v.ZG")),1,0)</f>
        <v>#REF!</v>
      </c>
      <c r="AB155" t="e">
        <f>IF(AND(#REF!=1,M155="verpl."),1,0)</f>
        <v>#REF!</v>
      </c>
      <c r="AD155" t="e">
        <f>IF(AND(#REF!=1,M155="extra"),1,0)</f>
        <v>#REF!</v>
      </c>
      <c r="AE155" t="e">
        <f>IF(AND(#REF!=1,OR(M155="extra",M155="ext. v.G")),1,0)</f>
        <v>#REF!</v>
      </c>
      <c r="AF155" t="e">
        <f>IF(AND(#REF!=1,OR(M155="extra",M155="ext. v.ZG",M155="ext. v.G")),1,0)</f>
        <v>#REF!</v>
      </c>
      <c r="AG155" t="e">
        <f>IF(AND(#REF!=1,M155="extra"),1,0)</f>
        <v>#REF!</v>
      </c>
      <c r="AH155" t="e">
        <f>IF(AND(#REF!=1,OR(M155="extra",M155="ext. v.G")),1,0)</f>
        <v>#REF!</v>
      </c>
      <c r="AI155" t="e">
        <f>IF(AND(#REF!=1,OR(M155="extra",M155="ext. v.ZG",M155="ext. v.G")),1,0)</f>
        <v>#REF!</v>
      </c>
      <c r="AM155">
        <f t="shared" si="12"/>
        <v>0</v>
      </c>
      <c r="AN155">
        <f t="shared" si="13"/>
        <v>0</v>
      </c>
      <c r="AQ155">
        <f t="shared" si="14"/>
        <v>0</v>
      </c>
    </row>
    <row r="156" spans="1:43" ht="14.5" x14ac:dyDescent="0.35">
      <c r="A156" s="8" t="s">
        <v>416</v>
      </c>
      <c r="B156" s="98" t="s">
        <v>423</v>
      </c>
      <c r="C156" s="2" t="s">
        <v>424</v>
      </c>
      <c r="D156" s="21"/>
      <c r="E156" s="21"/>
      <c r="F156" s="21"/>
      <c r="G156" s="4" t="s">
        <v>61</v>
      </c>
      <c r="H156" s="27" t="s">
        <v>61</v>
      </c>
      <c r="I156" s="73"/>
      <c r="J156" s="39"/>
      <c r="K156" s="39"/>
      <c r="L156" s="239"/>
      <c r="M156" s="41"/>
      <c r="N156" s="41"/>
      <c r="O156" s="41"/>
      <c r="P156" s="37"/>
      <c r="W156" t="e">
        <f>IF(AND(#REF!=1,OR(M156="verpl.",M156="ext. v.G")),1,0)</f>
        <v>#REF!</v>
      </c>
      <c r="X156" t="e">
        <f>IF(AND(#REF!=1,OR(M156="verpl.",M156="ext. v.ZG")),1,0)</f>
        <v>#REF!</v>
      </c>
      <c r="Y156" t="e">
        <f>IF(AND(#REF!=1,M156="verpl."),1,0)</f>
        <v>#REF!</v>
      </c>
      <c r="Z156" t="e">
        <f>IF(AND(#REF!=1,OR(M156="verpl.",M156="ext. v.G")),1,0)</f>
        <v>#REF!</v>
      </c>
      <c r="AA156" t="e">
        <f>IF(AND(#REF!=1,OR(M156="verpl.",M156="ext. v.ZG")),1,0)</f>
        <v>#REF!</v>
      </c>
      <c r="AB156" t="e">
        <f>IF(AND(#REF!=1,M156="verpl."),1,0)</f>
        <v>#REF!</v>
      </c>
      <c r="AD156" t="e">
        <f>IF(AND(#REF!=1,M156="extra"),1,0)</f>
        <v>#REF!</v>
      </c>
      <c r="AE156" t="e">
        <f>IF(AND(#REF!=1,OR(M156="extra",M156="ext. v.G")),1,0)</f>
        <v>#REF!</v>
      </c>
      <c r="AF156" t="e">
        <f>IF(AND(#REF!=1,OR(M156="extra",M156="ext. v.ZG",M156="ext. v.G")),1,0)</f>
        <v>#REF!</v>
      </c>
      <c r="AG156" t="e">
        <f>IF(AND(#REF!=1,M156="extra"),1,0)</f>
        <v>#REF!</v>
      </c>
      <c r="AH156" t="e">
        <f>IF(AND(#REF!=1,OR(M156="extra",M156="ext. v.G")),1,0)</f>
        <v>#REF!</v>
      </c>
      <c r="AI156" t="e">
        <f>IF(AND(#REF!=1,OR(M156="extra",M156="ext. v.ZG",M156="ext. v.G")),1,0)</f>
        <v>#REF!</v>
      </c>
      <c r="AM156">
        <f t="shared" si="12"/>
        <v>0</v>
      </c>
      <c r="AN156">
        <f t="shared" si="13"/>
        <v>0</v>
      </c>
      <c r="AQ156">
        <f t="shared" si="14"/>
        <v>0</v>
      </c>
    </row>
    <row r="157" spans="1:43" ht="14.5" x14ac:dyDescent="0.35">
      <c r="A157" s="8" t="s">
        <v>416</v>
      </c>
      <c r="B157" s="98" t="s">
        <v>425</v>
      </c>
      <c r="C157" s="2" t="s">
        <v>426</v>
      </c>
      <c r="D157" s="21"/>
      <c r="E157" s="21"/>
      <c r="F157" s="21"/>
      <c r="G157" s="4" t="s">
        <v>61</v>
      </c>
      <c r="H157" s="27" t="s">
        <v>61</v>
      </c>
      <c r="I157" s="73"/>
      <c r="J157" s="39"/>
      <c r="K157" s="39"/>
      <c r="L157" s="231"/>
      <c r="M157" s="43"/>
      <c r="N157" s="43"/>
      <c r="O157" s="43"/>
      <c r="P157" s="37"/>
      <c r="W157" t="e">
        <f>IF(AND(#REF!=1,OR(M157="verpl.",M157="ext. v.G")),1,0)</f>
        <v>#REF!</v>
      </c>
      <c r="X157" t="e">
        <f>IF(AND(#REF!=1,OR(M157="verpl.",M157="ext. v.ZG")),1,0)</f>
        <v>#REF!</v>
      </c>
      <c r="Y157" t="e">
        <f>IF(AND(#REF!=1,M157="verpl."),1,0)</f>
        <v>#REF!</v>
      </c>
      <c r="Z157" t="e">
        <f>IF(AND(#REF!=1,OR(M157="verpl.",M157="ext. v.G")),1,0)</f>
        <v>#REF!</v>
      </c>
      <c r="AA157" t="e">
        <f>IF(AND(#REF!=1,OR(M157="verpl.",M157="ext. v.ZG")),1,0)</f>
        <v>#REF!</v>
      </c>
      <c r="AB157" t="e">
        <f>IF(AND(#REF!=1,M157="verpl."),1,0)</f>
        <v>#REF!</v>
      </c>
      <c r="AD157" t="e">
        <f>IF(AND(#REF!=1,M157="extra"),1,0)</f>
        <v>#REF!</v>
      </c>
      <c r="AE157" t="e">
        <f>IF(AND(#REF!=1,OR(M157="extra",M157="ext. v.G")),1,0)</f>
        <v>#REF!</v>
      </c>
      <c r="AF157" t="e">
        <f>IF(AND(#REF!=1,OR(M157="extra",M157="ext. v.ZG",M157="ext. v.G")),1,0)</f>
        <v>#REF!</v>
      </c>
      <c r="AG157" t="e">
        <f>IF(AND(#REF!=1,M157="extra"),1,0)</f>
        <v>#REF!</v>
      </c>
      <c r="AH157" t="e">
        <f>IF(AND(#REF!=1,OR(M157="extra",M157="ext. v.G")),1,0)</f>
        <v>#REF!</v>
      </c>
      <c r="AI157" t="e">
        <f>IF(AND(#REF!=1,OR(M157="extra",M157="ext. v.ZG",M157="ext. v.G")),1,0)</f>
        <v>#REF!</v>
      </c>
      <c r="AM157">
        <f t="shared" si="12"/>
        <v>0</v>
      </c>
      <c r="AN157">
        <f t="shared" si="13"/>
        <v>0</v>
      </c>
      <c r="AQ157">
        <f t="shared" si="14"/>
        <v>0</v>
      </c>
    </row>
    <row r="158" spans="1:43" ht="14.5" x14ac:dyDescent="0.35">
      <c r="A158" s="8" t="s">
        <v>416</v>
      </c>
      <c r="B158" s="98" t="s">
        <v>427</v>
      </c>
      <c r="C158" s="2" t="s">
        <v>428</v>
      </c>
      <c r="D158" s="21"/>
      <c r="E158" s="21"/>
      <c r="F158" s="21"/>
      <c r="G158" s="4" t="s">
        <v>61</v>
      </c>
      <c r="H158" s="27" t="s">
        <v>61</v>
      </c>
      <c r="I158" s="124"/>
      <c r="J158" s="96"/>
      <c r="K158" s="96"/>
      <c r="L158" s="231"/>
      <c r="M158" s="43"/>
      <c r="N158" s="43"/>
      <c r="O158" s="43"/>
      <c r="P158" s="37"/>
      <c r="W158" t="e">
        <f>IF(AND(#REF!=1,OR(M158="verpl.",M158="ext. v.G")),1,0)</f>
        <v>#REF!</v>
      </c>
      <c r="X158" t="e">
        <f>IF(AND(#REF!=1,OR(M158="verpl.",M158="ext. v.ZG")),1,0)</f>
        <v>#REF!</v>
      </c>
      <c r="Y158" t="e">
        <f>IF(AND(#REF!=1,M158="verpl."),1,0)</f>
        <v>#REF!</v>
      </c>
      <c r="Z158" t="e">
        <f>IF(AND(#REF!=1,OR(M158="verpl.",M158="ext. v.G")),1,0)</f>
        <v>#REF!</v>
      </c>
      <c r="AA158" t="e">
        <f>IF(AND(#REF!=1,OR(M158="verpl.",M158="ext. v.ZG")),1,0)</f>
        <v>#REF!</v>
      </c>
      <c r="AB158" t="e">
        <f>IF(AND(#REF!=1,M158="verpl."),1,0)</f>
        <v>#REF!</v>
      </c>
      <c r="AD158" t="e">
        <f>IF(AND(#REF!=1,M158="extra"),1,0)</f>
        <v>#REF!</v>
      </c>
      <c r="AE158" t="e">
        <f>IF(AND(#REF!=1,OR(M158="extra",M158="ext. v.G")),1,0)</f>
        <v>#REF!</v>
      </c>
      <c r="AF158" t="e">
        <f>IF(AND(#REF!=1,OR(M158="extra",M158="ext. v.ZG",M158="ext. v.G")),1,0)</f>
        <v>#REF!</v>
      </c>
      <c r="AG158" t="e">
        <f>IF(AND(#REF!=1,M158="extra"),1,0)</f>
        <v>#REF!</v>
      </c>
      <c r="AH158" t="e">
        <f>IF(AND(#REF!=1,OR(M158="extra",M158="ext. v.G")),1,0)</f>
        <v>#REF!</v>
      </c>
      <c r="AI158" t="e">
        <f>IF(AND(#REF!=1,OR(M158="extra",M158="ext. v.ZG",M158="ext. v.G")),1,0)</f>
        <v>#REF!</v>
      </c>
      <c r="AM158">
        <f t="shared" si="12"/>
        <v>0</v>
      </c>
      <c r="AN158">
        <f t="shared" si="13"/>
        <v>0</v>
      </c>
      <c r="AQ158">
        <f t="shared" si="14"/>
        <v>0</v>
      </c>
    </row>
    <row r="159" spans="1:43" thickBot="1" x14ac:dyDescent="0.4">
      <c r="A159" s="89" t="s">
        <v>416</v>
      </c>
      <c r="B159" s="100" t="s">
        <v>429</v>
      </c>
      <c r="C159" s="75" t="s">
        <v>430</v>
      </c>
      <c r="D159" s="25"/>
      <c r="E159" s="25"/>
      <c r="F159" s="25"/>
      <c r="G159" s="9" t="s">
        <v>61</v>
      </c>
      <c r="H159" s="29" t="s">
        <v>61</v>
      </c>
      <c r="I159" s="134"/>
      <c r="J159" s="80"/>
      <c r="K159" s="80"/>
      <c r="L159" s="240"/>
      <c r="M159" s="74"/>
      <c r="N159" s="74"/>
      <c r="O159" s="74"/>
      <c r="P159" s="37"/>
      <c r="W159" t="e">
        <f>IF(AND(#REF!=1,OR(M159="verpl.",M159="ext. v.G")),1,0)</f>
        <v>#REF!</v>
      </c>
      <c r="X159" t="e">
        <f>IF(AND(#REF!=1,OR(M159="verpl.",M159="ext. v.ZG")),1,0)</f>
        <v>#REF!</v>
      </c>
      <c r="Y159" t="e">
        <f>IF(AND(#REF!=1,M159="verpl."),1,0)</f>
        <v>#REF!</v>
      </c>
      <c r="Z159" t="e">
        <f>IF(AND(#REF!=1,OR(M159="verpl.",M159="ext. v.G")),1,0)</f>
        <v>#REF!</v>
      </c>
      <c r="AA159" t="e">
        <f>IF(AND(#REF!=1,OR(M159="verpl.",M159="ext. v.ZG")),1,0)</f>
        <v>#REF!</v>
      </c>
      <c r="AB159" t="e">
        <f>IF(AND(#REF!=1,M159="verpl."),1,0)</f>
        <v>#REF!</v>
      </c>
      <c r="AD159" t="e">
        <f>IF(AND(#REF!=1,M159="extra"),1,0)</f>
        <v>#REF!</v>
      </c>
      <c r="AE159" t="e">
        <f>IF(AND(#REF!=1,OR(M159="extra",M159="ext. v.G")),1,0)</f>
        <v>#REF!</v>
      </c>
      <c r="AF159" t="e">
        <f>IF(AND(#REF!=1,OR(M159="extra",M159="ext. v.ZG",M159="ext. v.G")),1,0)</f>
        <v>#REF!</v>
      </c>
      <c r="AG159" t="e">
        <f>IF(AND(#REF!=1,M159="extra"),1,0)</f>
        <v>#REF!</v>
      </c>
      <c r="AH159" t="e">
        <f>IF(AND(#REF!=1,OR(M159="extra",M159="ext. v.G")),1,0)</f>
        <v>#REF!</v>
      </c>
      <c r="AI159" t="e">
        <f>IF(AND(#REF!=1,OR(M159="extra",M159="ext. v.ZG",M159="ext. v.G")),1,0)</f>
        <v>#REF!</v>
      </c>
      <c r="AM159">
        <f t="shared" si="12"/>
        <v>0</v>
      </c>
      <c r="AN159">
        <f t="shared" si="13"/>
        <v>0</v>
      </c>
      <c r="AQ159">
        <f t="shared" si="14"/>
        <v>0</v>
      </c>
    </row>
    <row r="160" spans="1:43" ht="14.5" x14ac:dyDescent="0.35">
      <c r="A160" s="62"/>
      <c r="B160" s="129"/>
      <c r="C160" s="63"/>
      <c r="D160" s="64"/>
      <c r="E160" s="64"/>
      <c r="F160" s="64"/>
      <c r="G160" s="65"/>
      <c r="H160" s="66"/>
      <c r="I160" s="101" t="s">
        <v>417</v>
      </c>
      <c r="J160" s="69" t="s">
        <v>431</v>
      </c>
      <c r="K160" s="69"/>
      <c r="L160" s="227" t="s">
        <v>229</v>
      </c>
      <c r="M160" s="27" t="s">
        <v>229</v>
      </c>
      <c r="N160" s="27"/>
      <c r="O160" s="27"/>
      <c r="P160" s="37"/>
      <c r="Q160" s="37" t="s">
        <v>44</v>
      </c>
      <c r="W160" t="e">
        <f>IF(AND(#REF!=1,OR(M160="verpl.",M160="ext. v.G")),1,0)</f>
        <v>#REF!</v>
      </c>
      <c r="X160" t="e">
        <f>IF(AND(#REF!=1,OR(M160="verpl.",M160="ext. v.ZG")),1,0)</f>
        <v>#REF!</v>
      </c>
      <c r="Y160" t="e">
        <f>IF(AND(#REF!=1,M160="verpl."),1,0)</f>
        <v>#REF!</v>
      </c>
      <c r="Z160" t="e">
        <f>IF(AND(#REF!=1,OR(M160="verpl.",M160="ext. v.G")),1,0)</f>
        <v>#REF!</v>
      </c>
      <c r="AA160" t="e">
        <f>IF(AND(#REF!=1,OR(M160="verpl.",M160="ext. v.ZG")),1,0)</f>
        <v>#REF!</v>
      </c>
      <c r="AB160" t="e">
        <f>IF(AND(#REF!=1,M160="verpl."),1,0)</f>
        <v>#REF!</v>
      </c>
      <c r="AD160" t="e">
        <f>IF(AND(#REF!=1,M160="extra"),1,0)</f>
        <v>#REF!</v>
      </c>
      <c r="AE160" t="e">
        <f>IF(AND(#REF!=1,OR(M160="extra",M160="ext. v.G")),1,0)</f>
        <v>#REF!</v>
      </c>
      <c r="AF160" t="e">
        <f>IF(AND(#REF!=1,OR(M160="extra",M160="ext. v.ZG",M160="ext. v.G")),1,0)</f>
        <v>#REF!</v>
      </c>
      <c r="AG160" t="e">
        <f>IF(AND(#REF!=1,M160="extra"),1,0)</f>
        <v>#REF!</v>
      </c>
      <c r="AH160" t="e">
        <f>IF(AND(#REF!=1,OR(M160="extra",M160="ext. v.G")),1,0)</f>
        <v>#REF!</v>
      </c>
      <c r="AI160" t="e">
        <f>IF(AND(#REF!=1,OR(M160="extra",M160="ext. v.ZG",M160="ext. v.G")),1,0)</f>
        <v>#REF!</v>
      </c>
      <c r="AM160">
        <f t="shared" si="12"/>
        <v>0</v>
      </c>
      <c r="AN160">
        <f t="shared" si="13"/>
        <v>0</v>
      </c>
      <c r="AQ160">
        <f t="shared" si="14"/>
        <v>0</v>
      </c>
    </row>
    <row r="161" spans="1:43" ht="14.5" x14ac:dyDescent="0.35">
      <c r="A161" s="62"/>
      <c r="B161" s="129"/>
      <c r="C161" s="63"/>
      <c r="D161" s="64"/>
      <c r="E161" s="64"/>
      <c r="F161" s="64"/>
      <c r="G161" s="65"/>
      <c r="H161" s="66"/>
      <c r="I161" s="101" t="s">
        <v>419</v>
      </c>
      <c r="J161" s="69" t="s">
        <v>432</v>
      </c>
      <c r="K161" s="69"/>
      <c r="L161" s="227" t="s">
        <v>229</v>
      </c>
      <c r="M161" s="27" t="s">
        <v>229</v>
      </c>
      <c r="N161" s="27" t="s">
        <v>229</v>
      </c>
      <c r="O161" s="27"/>
      <c r="P161" s="37"/>
      <c r="Q161" s="37" t="s">
        <v>44</v>
      </c>
      <c r="W161" t="e">
        <f>IF(AND(#REF!=1,OR(M161="verpl.",M161="ext. v.G")),1,0)</f>
        <v>#REF!</v>
      </c>
      <c r="X161" t="e">
        <f>IF(AND(#REF!=1,OR(M161="verpl.",M161="ext. v.ZG")),1,0)</f>
        <v>#REF!</v>
      </c>
      <c r="Y161" t="e">
        <f>IF(AND(#REF!=1,M161="verpl."),1,0)</f>
        <v>#REF!</v>
      </c>
      <c r="Z161" t="e">
        <f>IF(AND(#REF!=1,OR(M161="verpl.",M161="ext. v.G")),1,0)</f>
        <v>#REF!</v>
      </c>
      <c r="AA161" t="e">
        <f>IF(AND(#REF!=1,OR(M161="verpl.",M161="ext. v.ZG")),1,0)</f>
        <v>#REF!</v>
      </c>
      <c r="AB161" t="e">
        <f>IF(AND(#REF!=1,M161="verpl."),1,0)</f>
        <v>#REF!</v>
      </c>
      <c r="AD161" t="e">
        <f>IF(AND(#REF!=1,M161="extra"),1,0)</f>
        <v>#REF!</v>
      </c>
      <c r="AE161" t="e">
        <f>IF(AND(#REF!=1,OR(M161="extra",M161="ext. v.G")),1,0)</f>
        <v>#REF!</v>
      </c>
      <c r="AF161" t="e">
        <f>IF(AND(#REF!=1,OR(M161="extra",M161="ext. v.ZG",M161="ext. v.G")),1,0)</f>
        <v>#REF!</v>
      </c>
      <c r="AG161" t="e">
        <f>IF(AND(#REF!=1,M161="extra"),1,0)</f>
        <v>#REF!</v>
      </c>
      <c r="AH161" t="e">
        <f>IF(AND(#REF!=1,OR(M161="extra",M161="ext. v.G")),1,0)</f>
        <v>#REF!</v>
      </c>
      <c r="AI161" t="e">
        <f>IF(AND(#REF!=1,OR(M161="extra",M161="ext. v.ZG",M161="ext. v.G")),1,0)</f>
        <v>#REF!</v>
      </c>
      <c r="AM161">
        <f t="shared" si="12"/>
        <v>0</v>
      </c>
      <c r="AN161">
        <f t="shared" si="13"/>
        <v>0</v>
      </c>
      <c r="AQ161">
        <f t="shared" si="14"/>
        <v>0</v>
      </c>
    </row>
    <row r="162" spans="1:43" ht="14.5" x14ac:dyDescent="0.35">
      <c r="A162" s="62"/>
      <c r="B162" s="129"/>
      <c r="C162" s="96" t="s">
        <v>433</v>
      </c>
      <c r="D162" s="64"/>
      <c r="E162" s="64"/>
      <c r="F162" s="64"/>
      <c r="G162" s="65"/>
      <c r="H162" s="66"/>
      <c r="I162" s="101" t="s">
        <v>421</v>
      </c>
      <c r="J162" s="69" t="s">
        <v>434</v>
      </c>
      <c r="K162" s="23"/>
      <c r="L162" s="227" t="s">
        <v>61</v>
      </c>
      <c r="M162" s="27" t="s">
        <v>61</v>
      </c>
      <c r="N162" s="27" t="s">
        <v>61</v>
      </c>
      <c r="O162" s="27"/>
      <c r="P162" s="37"/>
      <c r="Q162" s="37" t="s">
        <v>44</v>
      </c>
      <c r="W162" t="e">
        <f>IF(AND(#REF!=1,OR(M162="verpl.",M162="ext. v.G")),1,0)</f>
        <v>#REF!</v>
      </c>
      <c r="X162" t="e">
        <f>IF(AND(#REF!=1,OR(M162="verpl.",M162="ext. v.ZG")),1,0)</f>
        <v>#REF!</v>
      </c>
      <c r="Y162" t="e">
        <f>IF(AND(#REF!=1,M162="verpl."),1,0)</f>
        <v>#REF!</v>
      </c>
      <c r="Z162" t="e">
        <f>IF(AND(#REF!=1,OR(M162="verpl.",M162="ext. v.G")),1,0)</f>
        <v>#REF!</v>
      </c>
      <c r="AA162" t="e">
        <f>IF(AND(#REF!=1,OR(M162="verpl.",M162="ext. v.ZG")),1,0)</f>
        <v>#REF!</v>
      </c>
      <c r="AB162" t="e">
        <f>IF(AND(#REF!=1,M162="verpl."),1,0)</f>
        <v>#REF!</v>
      </c>
      <c r="AD162" t="e">
        <f>IF(AND(#REF!=1,M162="extra"),1,0)</f>
        <v>#REF!</v>
      </c>
      <c r="AE162" t="e">
        <f>IF(AND(#REF!=1,OR(M162="extra",M162="ext. v.G")),1,0)</f>
        <v>#REF!</v>
      </c>
      <c r="AF162" t="e">
        <f>IF(AND(#REF!=1,OR(M162="extra",M162="ext. v.ZG",M162="ext. v.G")),1,0)</f>
        <v>#REF!</v>
      </c>
      <c r="AG162" t="e">
        <f>IF(AND(#REF!=1,M162="extra"),1,0)</f>
        <v>#REF!</v>
      </c>
      <c r="AH162" t="e">
        <f>IF(AND(#REF!=1,OR(M162="extra",M162="ext. v.G")),1,0)</f>
        <v>#REF!</v>
      </c>
      <c r="AI162" t="e">
        <f>IF(AND(#REF!=1,OR(M162="extra",M162="ext. v.ZG",M162="ext. v.G")),1,0)</f>
        <v>#REF!</v>
      </c>
      <c r="AM162">
        <f t="shared" si="12"/>
        <v>0</v>
      </c>
      <c r="AN162">
        <f t="shared" si="13"/>
        <v>0</v>
      </c>
      <c r="AQ162">
        <f t="shared" si="14"/>
        <v>0</v>
      </c>
    </row>
    <row r="163" spans="1:43" ht="14.5" x14ac:dyDescent="0.35">
      <c r="A163" s="62"/>
      <c r="B163" s="129"/>
      <c r="C163" s="130"/>
      <c r="D163" s="64"/>
      <c r="E163" s="64"/>
      <c r="F163" s="64"/>
      <c r="G163" s="65"/>
      <c r="H163" s="66"/>
      <c r="I163" s="101" t="s">
        <v>423</v>
      </c>
      <c r="J163" s="69" t="s">
        <v>435</v>
      </c>
      <c r="K163" s="23"/>
      <c r="L163" s="227" t="s">
        <v>61</v>
      </c>
      <c r="M163" s="27" t="s">
        <v>61</v>
      </c>
      <c r="N163" s="27" t="s">
        <v>61</v>
      </c>
      <c r="O163" s="27"/>
      <c r="P163" s="37"/>
      <c r="Q163" s="37" t="s">
        <v>44</v>
      </c>
      <c r="W163" t="e">
        <f>IF(AND(#REF!=1,OR(M163="verpl.",M163="ext. v.G")),1,0)</f>
        <v>#REF!</v>
      </c>
      <c r="X163" t="e">
        <f>IF(AND(#REF!=1,OR(M163="verpl.",M163="ext. v.ZG")),1,0)</f>
        <v>#REF!</v>
      </c>
      <c r="Y163" t="e">
        <f>IF(AND(#REF!=1,M163="verpl."),1,0)</f>
        <v>#REF!</v>
      </c>
      <c r="Z163" t="e">
        <f>IF(AND(#REF!=1,OR(M163="verpl.",M163="ext. v.G")),1,0)</f>
        <v>#REF!</v>
      </c>
      <c r="AA163" t="e">
        <f>IF(AND(#REF!=1,OR(M163="verpl.",M163="ext. v.ZG")),1,0)</f>
        <v>#REF!</v>
      </c>
      <c r="AB163" t="e">
        <f>IF(AND(#REF!=1,M163="verpl."),1,0)</f>
        <v>#REF!</v>
      </c>
      <c r="AD163" t="e">
        <f>IF(AND(#REF!=1,M163="extra"),1,0)</f>
        <v>#REF!</v>
      </c>
      <c r="AE163" t="e">
        <f>IF(AND(#REF!=1,OR(M163="extra",M163="ext. v.G")),1,0)</f>
        <v>#REF!</v>
      </c>
      <c r="AF163" t="e">
        <f>IF(AND(#REF!=1,OR(M163="extra",M163="ext. v.ZG",M163="ext. v.G")),1,0)</f>
        <v>#REF!</v>
      </c>
      <c r="AG163" t="e">
        <f>IF(AND(#REF!=1,M163="extra"),1,0)</f>
        <v>#REF!</v>
      </c>
      <c r="AH163" t="e">
        <f>IF(AND(#REF!=1,OR(M163="extra",M163="ext. v.G")),1,0)</f>
        <v>#REF!</v>
      </c>
      <c r="AI163" t="e">
        <f>IF(AND(#REF!=1,OR(M163="extra",M163="ext. v.ZG",M163="ext. v.G")),1,0)</f>
        <v>#REF!</v>
      </c>
      <c r="AM163">
        <f t="shared" si="12"/>
        <v>0</v>
      </c>
      <c r="AN163">
        <f t="shared" si="13"/>
        <v>0</v>
      </c>
      <c r="AQ163">
        <f t="shared" si="14"/>
        <v>0</v>
      </c>
    </row>
    <row r="164" spans="1:43" ht="14.5" x14ac:dyDescent="0.35">
      <c r="A164" s="62"/>
      <c r="B164" s="129"/>
      <c r="C164" s="130"/>
      <c r="D164" s="64"/>
      <c r="E164" s="64"/>
      <c r="F164" s="64"/>
      <c r="G164" s="65"/>
      <c r="H164" s="66"/>
      <c r="I164" s="101" t="s">
        <v>425</v>
      </c>
      <c r="J164" s="69" t="s">
        <v>436</v>
      </c>
      <c r="K164" s="23"/>
      <c r="L164" s="227" t="s">
        <v>61</v>
      </c>
      <c r="M164" s="27" t="s">
        <v>61</v>
      </c>
      <c r="N164" s="27" t="s">
        <v>61</v>
      </c>
      <c r="O164" s="27"/>
      <c r="P164" s="37"/>
      <c r="Q164" s="37" t="s">
        <v>44</v>
      </c>
      <c r="W164" t="e">
        <f>IF(AND(#REF!=1,OR(M164="verpl.",M164="ext. v.G")),1,0)</f>
        <v>#REF!</v>
      </c>
      <c r="X164" t="e">
        <f>IF(AND(#REF!=1,OR(M164="verpl.",M164="ext. v.ZG")),1,0)</f>
        <v>#REF!</v>
      </c>
      <c r="Y164" t="e">
        <f>IF(AND(#REF!=1,M164="verpl."),1,0)</f>
        <v>#REF!</v>
      </c>
      <c r="Z164" t="e">
        <f>IF(AND(#REF!=1,OR(M164="verpl.",M164="ext. v.G")),1,0)</f>
        <v>#REF!</v>
      </c>
      <c r="AA164" t="e">
        <f>IF(AND(#REF!=1,OR(M164="verpl.",M164="ext. v.ZG")),1,0)</f>
        <v>#REF!</v>
      </c>
      <c r="AB164" t="e">
        <f>IF(AND(#REF!=1,M164="verpl."),1,0)</f>
        <v>#REF!</v>
      </c>
      <c r="AD164" t="e">
        <f>IF(AND(#REF!=1,M164="extra"),1,0)</f>
        <v>#REF!</v>
      </c>
      <c r="AE164" t="e">
        <f>IF(AND(#REF!=1,OR(M164="extra",M164="ext. v.G")),1,0)</f>
        <v>#REF!</v>
      </c>
      <c r="AF164" t="e">
        <f>IF(AND(#REF!=1,OR(M164="extra",M164="ext. v.ZG",M164="ext. v.G")),1,0)</f>
        <v>#REF!</v>
      </c>
      <c r="AG164" t="e">
        <f>IF(AND(#REF!=1,M164="extra"),1,0)</f>
        <v>#REF!</v>
      </c>
      <c r="AH164" t="e">
        <f>IF(AND(#REF!=1,OR(M164="extra",M164="ext. v.G")),1,0)</f>
        <v>#REF!</v>
      </c>
      <c r="AI164" t="e">
        <f>IF(AND(#REF!=1,OR(M164="extra",M164="ext. v.ZG",M164="ext. v.G")),1,0)</f>
        <v>#REF!</v>
      </c>
      <c r="AM164">
        <f t="shared" si="12"/>
        <v>0</v>
      </c>
      <c r="AN164">
        <f t="shared" si="13"/>
        <v>0</v>
      </c>
      <c r="AQ164">
        <f t="shared" si="14"/>
        <v>0</v>
      </c>
    </row>
    <row r="165" spans="1:43" ht="14.5" x14ac:dyDescent="0.35">
      <c r="A165" s="62"/>
      <c r="B165" s="129"/>
      <c r="C165" s="130"/>
      <c r="D165" s="64"/>
      <c r="E165" s="64"/>
      <c r="F165" s="64"/>
      <c r="G165" s="65"/>
      <c r="H165" s="65"/>
      <c r="I165" s="218" t="s">
        <v>427</v>
      </c>
      <c r="J165" s="69" t="s">
        <v>437</v>
      </c>
      <c r="K165" s="23"/>
      <c r="L165" s="227" t="s">
        <v>79</v>
      </c>
      <c r="M165" s="27" t="s">
        <v>79</v>
      </c>
      <c r="N165" s="27"/>
      <c r="O165" s="27"/>
      <c r="P165" s="37"/>
      <c r="Q165" s="37" t="s">
        <v>44</v>
      </c>
    </row>
    <row r="166" spans="1:43" ht="14.5" x14ac:dyDescent="0.35">
      <c r="A166" s="62"/>
      <c r="B166" s="129"/>
      <c r="C166" s="130"/>
      <c r="D166" s="64"/>
      <c r="E166" s="64"/>
      <c r="F166" s="64"/>
      <c r="G166" s="65"/>
      <c r="H166" s="65"/>
      <c r="I166" s="218" t="s">
        <v>429</v>
      </c>
      <c r="J166" s="69" t="s">
        <v>438</v>
      </c>
      <c r="K166" s="23"/>
      <c r="L166" s="227" t="s">
        <v>61</v>
      </c>
      <c r="M166" s="27" t="s">
        <v>61</v>
      </c>
      <c r="N166" s="27"/>
      <c r="O166" s="27"/>
      <c r="P166" s="37"/>
      <c r="Q166" s="37" t="s">
        <v>44</v>
      </c>
      <c r="W166" t="e">
        <f>IF(AND(#REF!=1,OR(M166="verpl.",M166="ext. v.G")),1,0)</f>
        <v>#REF!</v>
      </c>
      <c r="X166" t="e">
        <f>IF(AND(#REF!=1,OR(M166="verpl.",M166="ext. v.ZG")),1,0)</f>
        <v>#REF!</v>
      </c>
      <c r="Y166" t="e">
        <f>IF(AND(#REF!=1,M166="verpl."),1,0)</f>
        <v>#REF!</v>
      </c>
      <c r="Z166" t="e">
        <f>IF(AND(#REF!=1,OR(M166="verpl.",M166="ext. v.G")),1,0)</f>
        <v>#REF!</v>
      </c>
      <c r="AA166" t="e">
        <f>IF(AND(#REF!=1,OR(M166="verpl.",M166="ext. v.ZG")),1,0)</f>
        <v>#REF!</v>
      </c>
      <c r="AB166" t="e">
        <f>IF(AND(#REF!=1,M166="verpl."),1,0)</f>
        <v>#REF!</v>
      </c>
      <c r="AD166" t="e">
        <f>IF(AND(#REF!=1,M166="extra"),1,0)</f>
        <v>#REF!</v>
      </c>
      <c r="AE166" t="e">
        <f>IF(AND(#REF!=1,OR(M166="extra",M166="ext. v.G")),1,0)</f>
        <v>#REF!</v>
      </c>
      <c r="AF166" t="e">
        <f>IF(AND(#REF!=1,OR(M166="extra",M166="ext. v.ZG",M166="ext. v.G")),1,0)</f>
        <v>#REF!</v>
      </c>
      <c r="AG166" t="e">
        <f>IF(AND(#REF!=1,M166="extra"),1,0)</f>
        <v>#REF!</v>
      </c>
      <c r="AH166" t="e">
        <f>IF(AND(#REF!=1,OR(M166="extra",M166="ext. v.G")),1,0)</f>
        <v>#REF!</v>
      </c>
      <c r="AI166" t="e">
        <f>IF(AND(#REF!=1,OR(M166="extra",M166="ext. v.ZG",M166="ext. v.G")),1,0)</f>
        <v>#REF!</v>
      </c>
      <c r="AM166">
        <f>IF(AND($G$3="extra",$L$3="extra"),1,0)</f>
        <v>0</v>
      </c>
      <c r="AN166">
        <f>IF(OR(AND($G$3="ext. V.g",$L$3="ext. V.g"),AND($G$3="extra",$L$3="ext. V.g")),1,0)</f>
        <v>0</v>
      </c>
      <c r="AQ166">
        <f t="shared" ref="AQ166:AQ181" si="15">IF(AND(H166="extra",M166="extra"),1,0)</f>
        <v>0</v>
      </c>
    </row>
    <row r="167" spans="1:43" ht="14.5" x14ac:dyDescent="0.35">
      <c r="A167" s="62"/>
      <c r="B167" s="129"/>
      <c r="C167" s="130"/>
      <c r="D167" s="64"/>
      <c r="E167" s="64"/>
      <c r="F167" s="64"/>
      <c r="G167" s="65"/>
      <c r="H167" s="65"/>
      <c r="I167" s="218" t="s">
        <v>439</v>
      </c>
      <c r="J167" s="69" t="s">
        <v>440</v>
      </c>
      <c r="K167" s="23"/>
      <c r="L167" s="227" t="s">
        <v>61</v>
      </c>
      <c r="M167" s="27" t="s">
        <v>61</v>
      </c>
      <c r="N167" s="27"/>
      <c r="O167" s="27"/>
      <c r="P167" s="37"/>
      <c r="Q167" s="37" t="s">
        <v>44</v>
      </c>
      <c r="W167" t="e">
        <f>IF(AND(#REF!=1,OR(M167="verpl.",M167="ext. v.G")),1,0)</f>
        <v>#REF!</v>
      </c>
      <c r="X167" t="e">
        <f>IF(AND(#REF!=1,OR(M167="verpl.",M167="ext. v.ZG")),1,0)</f>
        <v>#REF!</v>
      </c>
      <c r="Y167" t="e">
        <f>IF(AND(#REF!=1,M167="verpl."),1,0)</f>
        <v>#REF!</v>
      </c>
      <c r="Z167" t="e">
        <f>IF(AND(#REF!=1,OR(M167="verpl.",M167="ext. v.G")),1,0)</f>
        <v>#REF!</v>
      </c>
      <c r="AA167" t="e">
        <f>IF(AND(#REF!=1,OR(M167="verpl.",M167="ext. v.ZG")),1,0)</f>
        <v>#REF!</v>
      </c>
      <c r="AB167" t="e">
        <f>IF(AND(#REF!=1,M167="verpl."),1,0)</f>
        <v>#REF!</v>
      </c>
      <c r="AD167" t="e">
        <f>IF(AND(#REF!=1,M167="extra"),1,0)</f>
        <v>#REF!</v>
      </c>
      <c r="AE167" t="e">
        <f>IF(AND(#REF!=1,OR(M167="extra",M167="ext. v.G")),1,0)</f>
        <v>#REF!</v>
      </c>
      <c r="AF167" t="e">
        <f>IF(AND(#REF!=1,OR(M167="extra",M167="ext. v.ZG",M167="ext. v.G")),1,0)</f>
        <v>#REF!</v>
      </c>
      <c r="AG167" t="e">
        <f>IF(AND(#REF!=1,M167="extra"),1,0)</f>
        <v>#REF!</v>
      </c>
      <c r="AH167" t="e">
        <f>IF(AND(#REF!=1,OR(M167="extra",M167="ext. v.G")),1,0)</f>
        <v>#REF!</v>
      </c>
      <c r="AI167" t="e">
        <f>IF(AND(#REF!=1,OR(M167="extra",M167="ext. v.ZG",M167="ext. v.G")),1,0)</f>
        <v>#REF!</v>
      </c>
      <c r="AM167">
        <f>IF(AND($G$3="extra",$L$3="extra"),1,0)</f>
        <v>0</v>
      </c>
      <c r="AN167">
        <f>IF(OR(AND($G$3="ext. V.g",$L$3="ext. V.g"),AND($G$3="extra",$L$3="ext. V.g")),1,0)</f>
        <v>0</v>
      </c>
      <c r="AQ167">
        <f t="shared" si="15"/>
        <v>0</v>
      </c>
    </row>
    <row r="168" spans="1:43" ht="14.5" x14ac:dyDescent="0.35">
      <c r="A168" s="62"/>
      <c r="B168" s="129"/>
      <c r="C168" s="130"/>
      <c r="D168" s="64"/>
      <c r="E168" s="64"/>
      <c r="F168" s="64"/>
      <c r="G168" s="65"/>
      <c r="H168" s="65"/>
      <c r="I168" s="218" t="s">
        <v>441</v>
      </c>
      <c r="J168" s="69" t="s">
        <v>442</v>
      </c>
      <c r="K168" s="23"/>
      <c r="L168" s="227" t="s">
        <v>61</v>
      </c>
      <c r="M168" s="227" t="s">
        <v>61</v>
      </c>
      <c r="N168" s="227" t="s">
        <v>61</v>
      </c>
      <c r="O168" s="191"/>
      <c r="P168" s="37"/>
      <c r="Q168" s="37" t="s">
        <v>44</v>
      </c>
      <c r="AQ168">
        <f t="shared" si="15"/>
        <v>0</v>
      </c>
    </row>
    <row r="169" spans="1:43" ht="14.5" x14ac:dyDescent="0.35">
      <c r="A169" s="62"/>
      <c r="B169" s="129"/>
      <c r="C169" s="130"/>
      <c r="D169" s="64"/>
      <c r="E169" s="64"/>
      <c r="F169" s="64"/>
      <c r="G169" s="65"/>
      <c r="H169" s="65"/>
      <c r="I169" s="218" t="s">
        <v>443</v>
      </c>
      <c r="J169" s="69" t="s">
        <v>444</v>
      </c>
      <c r="K169" s="23"/>
      <c r="L169" s="226" t="s">
        <v>38</v>
      </c>
      <c r="M169" s="26" t="s">
        <v>38</v>
      </c>
      <c r="N169" s="26" t="s">
        <v>38</v>
      </c>
      <c r="O169" s="26"/>
      <c r="P169" s="37"/>
      <c r="Q169" s="37" t="s">
        <v>44</v>
      </c>
      <c r="W169" t="e">
        <f>IF(AND(#REF!=1,OR(M169="verpl.",M169="ext. v.G")),1,0)</f>
        <v>#REF!</v>
      </c>
      <c r="X169" t="e">
        <f>IF(AND(#REF!=1,OR(M169="verpl.",M169="ext. v.ZG")),1,0)</f>
        <v>#REF!</v>
      </c>
      <c r="Y169" t="e">
        <f>IF(AND(#REF!=1,M169="verpl."),1,0)</f>
        <v>#REF!</v>
      </c>
      <c r="Z169" t="e">
        <f>IF(AND(#REF!=1,OR(M169="verpl.",M169="ext. v.G")),1,0)</f>
        <v>#REF!</v>
      </c>
      <c r="AA169" t="e">
        <f>IF(AND(#REF!=1,OR(M169="verpl.",M169="ext. v.ZG")),1,0)</f>
        <v>#REF!</v>
      </c>
      <c r="AB169" t="e">
        <f>IF(AND(#REF!=1,M169="verpl."),1,0)</f>
        <v>#REF!</v>
      </c>
      <c r="AD169" t="e">
        <f>IF(AND(#REF!=1,M169="extra"),1,0)</f>
        <v>#REF!</v>
      </c>
      <c r="AE169" t="e">
        <f>IF(AND(#REF!=1,OR(M169="extra",M169="ext. v.G")),1,0)</f>
        <v>#REF!</v>
      </c>
      <c r="AF169" t="e">
        <f>IF(AND(#REF!=1,OR(M169="extra",M169="ext. v.ZG",M169="ext. v.G")),1,0)</f>
        <v>#REF!</v>
      </c>
      <c r="AG169" t="e">
        <f>IF(AND(#REF!=1,M169="extra"),1,0)</f>
        <v>#REF!</v>
      </c>
      <c r="AH169" t="e">
        <f>IF(AND(#REF!=1,OR(M169="extra",M169="ext. v.G")),1,0)</f>
        <v>#REF!</v>
      </c>
      <c r="AI169" t="e">
        <f>IF(AND(#REF!=1,OR(M169="extra",M169="ext. v.ZG",M169="ext. v.G")),1,0)</f>
        <v>#REF!</v>
      </c>
      <c r="AM169">
        <f t="shared" ref="AM169:AM183" si="16">IF(AND($G$3="extra",$L$3="extra"),1,0)</f>
        <v>0</v>
      </c>
      <c r="AN169">
        <f t="shared" ref="AN169:AN184" si="17">IF(OR(AND($G$3="ext. V.g",$L$3="ext. V.g"),AND($G$3="extra",$L$3="ext. V.g")),1,0)</f>
        <v>0</v>
      </c>
      <c r="AQ169">
        <f t="shared" si="15"/>
        <v>0</v>
      </c>
    </row>
    <row r="170" spans="1:43" ht="14.5" x14ac:dyDescent="0.35">
      <c r="A170" s="62"/>
      <c r="B170" s="129"/>
      <c r="C170" s="130"/>
      <c r="D170" s="64"/>
      <c r="E170" s="64"/>
      <c r="F170" s="64"/>
      <c r="G170" s="65"/>
      <c r="H170" s="65"/>
      <c r="I170" s="218" t="s">
        <v>445</v>
      </c>
      <c r="J170" s="69" t="s">
        <v>446</v>
      </c>
      <c r="K170" s="23"/>
      <c r="L170" s="227" t="s">
        <v>61</v>
      </c>
      <c r="M170" s="255" t="s">
        <v>78</v>
      </c>
      <c r="N170" s="27"/>
      <c r="O170" s="27"/>
      <c r="P170" s="37"/>
      <c r="Q170" s="37" t="s">
        <v>44</v>
      </c>
      <c r="W170" t="e">
        <f>IF(AND(#REF!=1,OR(M170="verpl.",M170="ext. v.G")),1,0)</f>
        <v>#REF!</v>
      </c>
      <c r="X170" t="e">
        <f>IF(AND(#REF!=1,OR(M170="verpl.",M170="ext. v.ZG")),1,0)</f>
        <v>#REF!</v>
      </c>
      <c r="Y170" t="e">
        <f>IF(AND(#REF!=1,M170="verpl."),1,0)</f>
        <v>#REF!</v>
      </c>
      <c r="Z170" t="e">
        <f>IF(AND(#REF!=1,OR(M170="verpl.",M170="ext. v.G")),1,0)</f>
        <v>#REF!</v>
      </c>
      <c r="AA170" t="e">
        <f>IF(AND(#REF!=1,OR(M170="verpl.",M170="ext. v.ZG")),1,0)</f>
        <v>#REF!</v>
      </c>
      <c r="AB170" t="e">
        <f>IF(AND(#REF!=1,M170="verpl."),1,0)</f>
        <v>#REF!</v>
      </c>
      <c r="AD170" t="e">
        <f>IF(AND(#REF!=1,M170="extra"),1,0)</f>
        <v>#REF!</v>
      </c>
      <c r="AE170" t="e">
        <f>IF(AND(#REF!=1,OR(M170="extra",M170="ext. v.G")),1,0)</f>
        <v>#REF!</v>
      </c>
      <c r="AF170" t="e">
        <f>IF(AND(#REF!=1,OR(M170="extra",M170="ext. v.ZG",M170="ext. v.G")),1,0)</f>
        <v>#REF!</v>
      </c>
      <c r="AG170" t="e">
        <f>IF(AND(#REF!=1,M170="extra"),1,0)</f>
        <v>#REF!</v>
      </c>
      <c r="AH170" t="e">
        <f>IF(AND(#REF!=1,OR(M170="extra",M170="ext. v.G")),1,0)</f>
        <v>#REF!</v>
      </c>
      <c r="AI170" t="e">
        <f>IF(AND(#REF!=1,OR(M170="extra",M170="ext. v.ZG",M170="ext. v.G")),1,0)</f>
        <v>#REF!</v>
      </c>
      <c r="AM170">
        <f t="shared" si="16"/>
        <v>0</v>
      </c>
      <c r="AN170">
        <f t="shared" si="17"/>
        <v>0</v>
      </c>
      <c r="AQ170">
        <f t="shared" si="15"/>
        <v>0</v>
      </c>
    </row>
    <row r="171" spans="1:43" ht="14.5" x14ac:dyDescent="0.35">
      <c r="A171" s="62"/>
      <c r="B171" s="129"/>
      <c r="C171" s="130"/>
      <c r="D171" s="64"/>
      <c r="E171" s="64"/>
      <c r="F171" s="64"/>
      <c r="G171" s="65"/>
      <c r="H171" s="65"/>
      <c r="I171" s="218" t="s">
        <v>447</v>
      </c>
      <c r="J171" s="69" t="s">
        <v>448</v>
      </c>
      <c r="K171" s="23"/>
      <c r="L171" s="227" t="s">
        <v>61</v>
      </c>
      <c r="M171" s="255" t="s">
        <v>78</v>
      </c>
      <c r="N171" s="27"/>
      <c r="O171" s="27"/>
      <c r="P171" s="37"/>
      <c r="Q171" s="37" t="s">
        <v>44</v>
      </c>
      <c r="W171" t="e">
        <f>IF(AND(#REF!=1,OR(M171="verpl.",M171="ext. v.G")),1,0)</f>
        <v>#REF!</v>
      </c>
      <c r="X171" t="e">
        <f>IF(AND(#REF!=1,OR(M171="verpl.",M171="ext. v.ZG")),1,0)</f>
        <v>#REF!</v>
      </c>
      <c r="Y171" t="e">
        <f>IF(AND(#REF!=1,M171="verpl."),1,0)</f>
        <v>#REF!</v>
      </c>
      <c r="Z171" t="e">
        <f>IF(AND(#REF!=1,OR(M171="verpl.",M171="ext. v.G")),1,0)</f>
        <v>#REF!</v>
      </c>
      <c r="AA171" t="e">
        <f>IF(AND(#REF!=1,OR(M171="verpl.",M171="ext. v.ZG")),1,0)</f>
        <v>#REF!</v>
      </c>
      <c r="AB171" t="e">
        <f>IF(AND(#REF!=1,M171="verpl."),1,0)</f>
        <v>#REF!</v>
      </c>
      <c r="AD171" t="e">
        <f>IF(AND(#REF!=1,M171="extra"),1,0)</f>
        <v>#REF!</v>
      </c>
      <c r="AE171" t="e">
        <f>IF(AND(#REF!=1,OR(M171="extra",M171="ext. v.G")),1,0)</f>
        <v>#REF!</v>
      </c>
      <c r="AF171" t="e">
        <f>IF(AND(#REF!=1,OR(M171="extra",M171="ext. v.ZG",M171="ext. v.G")),1,0)</f>
        <v>#REF!</v>
      </c>
      <c r="AG171" t="e">
        <f>IF(AND(#REF!=1,M171="extra"),1,0)</f>
        <v>#REF!</v>
      </c>
      <c r="AH171" t="e">
        <f>IF(AND(#REF!=1,OR(M171="extra",M171="ext. v.G")),1,0)</f>
        <v>#REF!</v>
      </c>
      <c r="AI171" t="e">
        <f>IF(AND(#REF!=1,OR(M171="extra",M171="ext. v.ZG",M171="ext. v.G")),1,0)</f>
        <v>#REF!</v>
      </c>
      <c r="AM171">
        <f t="shared" si="16"/>
        <v>0</v>
      </c>
      <c r="AN171">
        <f t="shared" si="17"/>
        <v>0</v>
      </c>
      <c r="AQ171">
        <f t="shared" si="15"/>
        <v>0</v>
      </c>
    </row>
    <row r="172" spans="1:43" ht="14.5" x14ac:dyDescent="0.35">
      <c r="A172" s="62"/>
      <c r="B172" s="129"/>
      <c r="C172" s="130"/>
      <c r="D172" s="64"/>
      <c r="E172" s="64"/>
      <c r="F172" s="64"/>
      <c r="G172" s="65"/>
      <c r="H172" s="65"/>
      <c r="I172" s="218" t="s">
        <v>449</v>
      </c>
      <c r="J172" s="69" t="s">
        <v>450</v>
      </c>
      <c r="K172" s="23"/>
      <c r="L172" s="227" t="s">
        <v>61</v>
      </c>
      <c r="M172" s="191" t="s">
        <v>78</v>
      </c>
      <c r="N172" s="191"/>
      <c r="O172" s="191"/>
      <c r="P172" s="37"/>
      <c r="Q172" s="37" t="s">
        <v>44</v>
      </c>
      <c r="W172" t="e">
        <f>IF(AND(#REF!=1,OR(M172="verpl.",M172="ext. v.G")),1,0)</f>
        <v>#REF!</v>
      </c>
      <c r="X172" t="e">
        <f>IF(AND(#REF!=1,OR(M172="verpl.",M172="ext. v.ZG")),1,0)</f>
        <v>#REF!</v>
      </c>
      <c r="Y172" t="e">
        <f>IF(AND(#REF!=1,M172="verpl."),1,0)</f>
        <v>#REF!</v>
      </c>
      <c r="Z172" t="e">
        <f>IF(AND(#REF!=1,OR(M172="verpl.",M172="ext. v.G")),1,0)</f>
        <v>#REF!</v>
      </c>
      <c r="AA172" t="e">
        <f>IF(AND(#REF!=1,OR(M172="verpl.",M172="ext. v.ZG")),1,0)</f>
        <v>#REF!</v>
      </c>
      <c r="AB172" t="e">
        <f>IF(AND(#REF!=1,M172="verpl."),1,0)</f>
        <v>#REF!</v>
      </c>
      <c r="AD172" t="e">
        <f>IF(AND(#REF!=1,M172="extra"),1,0)</f>
        <v>#REF!</v>
      </c>
      <c r="AE172" t="e">
        <f>IF(AND(#REF!=1,OR(M172="extra",M172="ext. v.G")),1,0)</f>
        <v>#REF!</v>
      </c>
      <c r="AF172" t="e">
        <f>IF(AND(#REF!=1,OR(M172="extra",M172="ext. v.ZG",M172="ext. v.G")),1,0)</f>
        <v>#REF!</v>
      </c>
      <c r="AG172" t="e">
        <f>IF(AND(#REF!=1,M172="extra"),1,0)</f>
        <v>#REF!</v>
      </c>
      <c r="AH172" t="e">
        <f>IF(AND(#REF!=1,OR(M172="extra",M172="ext. v.G")),1,0)</f>
        <v>#REF!</v>
      </c>
      <c r="AI172" t="e">
        <f>IF(AND(#REF!=1,OR(M172="extra",M172="ext. v.ZG",M172="ext. v.G")),1,0)</f>
        <v>#REF!</v>
      </c>
      <c r="AM172">
        <f t="shared" si="16"/>
        <v>0</v>
      </c>
      <c r="AN172">
        <f t="shared" si="17"/>
        <v>0</v>
      </c>
      <c r="AQ172">
        <f t="shared" si="15"/>
        <v>0</v>
      </c>
    </row>
    <row r="173" spans="1:43" ht="14.5" x14ac:dyDescent="0.35">
      <c r="A173" s="62"/>
      <c r="B173" s="129"/>
      <c r="C173" s="130"/>
      <c r="D173" s="64"/>
      <c r="E173" s="64"/>
      <c r="F173" s="64"/>
      <c r="G173" s="65"/>
      <c r="H173" s="65"/>
      <c r="I173" s="218" t="s">
        <v>451</v>
      </c>
      <c r="J173" s="69" t="s">
        <v>452</v>
      </c>
      <c r="K173" s="23"/>
      <c r="L173" s="227" t="s">
        <v>61</v>
      </c>
      <c r="M173" s="27" t="s">
        <v>61</v>
      </c>
      <c r="N173" s="191"/>
      <c r="O173" s="191"/>
      <c r="P173" s="37"/>
      <c r="Q173" s="37" t="s">
        <v>44</v>
      </c>
      <c r="W173" t="e">
        <f>IF(AND(#REF!=1,OR(M173="verpl.",M173="ext. v.G")),1,0)</f>
        <v>#REF!</v>
      </c>
      <c r="X173" t="e">
        <f>IF(AND(#REF!=1,OR(M173="verpl.",M173="ext. v.ZG")),1,0)</f>
        <v>#REF!</v>
      </c>
      <c r="Y173" t="e">
        <f>IF(AND(#REF!=1,M173="verpl."),1,0)</f>
        <v>#REF!</v>
      </c>
      <c r="Z173" t="e">
        <f>IF(AND(#REF!=1,OR(M173="verpl.",M173="ext. v.G")),1,0)</f>
        <v>#REF!</v>
      </c>
      <c r="AA173" t="e">
        <f>IF(AND(#REF!=1,OR(M173="verpl.",M173="ext. v.ZG")),1,0)</f>
        <v>#REF!</v>
      </c>
      <c r="AB173" t="e">
        <f>IF(AND(#REF!=1,M173="verpl."),1,0)</f>
        <v>#REF!</v>
      </c>
      <c r="AD173" t="e">
        <f>IF(AND(#REF!=1,M173="extra"),1,0)</f>
        <v>#REF!</v>
      </c>
      <c r="AE173" t="e">
        <f>IF(AND(#REF!=1,OR(M173="extra",M173="ext. v.G")),1,0)</f>
        <v>#REF!</v>
      </c>
      <c r="AF173" t="e">
        <f>IF(AND(#REF!=1,OR(M173="extra",M173="ext. v.ZG",M173="ext. v.G")),1,0)</f>
        <v>#REF!</v>
      </c>
      <c r="AG173" t="e">
        <f>IF(AND(#REF!=1,M173="extra"),1,0)</f>
        <v>#REF!</v>
      </c>
      <c r="AH173" t="e">
        <f>IF(AND(#REF!=1,OR(M173="extra",M173="ext. v.G")),1,0)</f>
        <v>#REF!</v>
      </c>
      <c r="AI173" t="e">
        <f>IF(AND(#REF!=1,OR(M173="extra",M173="ext. v.ZG",M173="ext. v.G")),1,0)</f>
        <v>#REF!</v>
      </c>
      <c r="AM173">
        <f t="shared" si="16"/>
        <v>0</v>
      </c>
      <c r="AN173">
        <f t="shared" si="17"/>
        <v>0</v>
      </c>
      <c r="AQ173">
        <f t="shared" si="15"/>
        <v>0</v>
      </c>
    </row>
    <row r="174" spans="1:43" ht="14.5" x14ac:dyDescent="0.35">
      <c r="A174" s="62"/>
      <c r="B174" s="129"/>
      <c r="C174" s="130"/>
      <c r="D174" s="64"/>
      <c r="E174" s="64"/>
      <c r="F174" s="64"/>
      <c r="G174" s="65"/>
      <c r="H174" s="65"/>
      <c r="I174" s="218" t="s">
        <v>453</v>
      </c>
      <c r="J174" s="69" t="s">
        <v>454</v>
      </c>
      <c r="K174" s="23"/>
      <c r="L174" s="227" t="s">
        <v>61</v>
      </c>
      <c r="M174" s="27" t="s">
        <v>61</v>
      </c>
      <c r="N174" s="27" t="s">
        <v>61</v>
      </c>
      <c r="O174" s="27"/>
      <c r="P174" s="37"/>
      <c r="Q174" s="37" t="s">
        <v>44</v>
      </c>
      <c r="W174" t="e">
        <f>IF(AND(#REF!=1,OR(M174="verpl.",M174="ext. v.G")),1,0)</f>
        <v>#REF!</v>
      </c>
      <c r="X174" t="e">
        <f>IF(AND(#REF!=1,OR(M174="verpl.",M174="ext. v.ZG")),1,0)</f>
        <v>#REF!</v>
      </c>
      <c r="Y174" t="e">
        <f>IF(AND(#REF!=1,M174="verpl."),1,0)</f>
        <v>#REF!</v>
      </c>
      <c r="Z174" t="e">
        <f>IF(AND(#REF!=1,OR(M174="verpl.",M174="ext. v.G")),1,0)</f>
        <v>#REF!</v>
      </c>
      <c r="AA174" t="e">
        <f>IF(AND(#REF!=1,OR(M174="verpl.",M174="ext. v.ZG")),1,0)</f>
        <v>#REF!</v>
      </c>
      <c r="AB174" t="e">
        <f>IF(AND(#REF!=1,M174="verpl."),1,0)</f>
        <v>#REF!</v>
      </c>
      <c r="AD174" t="e">
        <f>IF(AND(#REF!=1,M174="extra"),1,0)</f>
        <v>#REF!</v>
      </c>
      <c r="AE174" t="e">
        <f>IF(AND(#REF!=1,OR(M174="extra",M174="ext. v.G")),1,0)</f>
        <v>#REF!</v>
      </c>
      <c r="AF174" t="e">
        <f>IF(AND(#REF!=1,OR(M174="extra",M174="ext. v.ZG",M174="ext. v.G")),1,0)</f>
        <v>#REF!</v>
      </c>
      <c r="AG174" t="e">
        <f>IF(AND(#REF!=1,M174="extra"),1,0)</f>
        <v>#REF!</v>
      </c>
      <c r="AH174" t="e">
        <f>IF(AND(#REF!=1,OR(M174="extra",M174="ext. v.G")),1,0)</f>
        <v>#REF!</v>
      </c>
      <c r="AI174" t="e">
        <f>IF(AND(#REF!=1,OR(M174="extra",M174="ext. v.ZG",M174="ext. v.G")),1,0)</f>
        <v>#REF!</v>
      </c>
      <c r="AM174">
        <f t="shared" si="16"/>
        <v>0</v>
      </c>
      <c r="AN174">
        <f t="shared" si="17"/>
        <v>0</v>
      </c>
      <c r="AQ174">
        <f t="shared" si="15"/>
        <v>0</v>
      </c>
    </row>
    <row r="175" spans="1:43" ht="14.5" x14ac:dyDescent="0.35">
      <c r="A175" s="62"/>
      <c r="B175" s="129"/>
      <c r="C175" s="130"/>
      <c r="D175" s="64"/>
      <c r="E175" s="64"/>
      <c r="F175" s="64"/>
      <c r="G175" s="65"/>
      <c r="H175" s="65"/>
      <c r="I175" s="218" t="s">
        <v>455</v>
      </c>
      <c r="J175" s="69" t="s">
        <v>456</v>
      </c>
      <c r="K175" s="23"/>
      <c r="L175" s="242" t="s">
        <v>78</v>
      </c>
      <c r="M175" s="27" t="s">
        <v>61</v>
      </c>
      <c r="N175" s="27" t="s">
        <v>61</v>
      </c>
      <c r="O175" s="27"/>
      <c r="P175" s="37"/>
      <c r="Q175" s="37" t="s">
        <v>44</v>
      </c>
      <c r="W175" t="e">
        <f>IF(AND(#REF!=1,OR(M175="verpl.",M175="ext. v.G")),1,0)</f>
        <v>#REF!</v>
      </c>
      <c r="X175" t="e">
        <f>IF(AND(#REF!=1,OR(M175="verpl.",M175="ext. v.ZG")),1,0)</f>
        <v>#REF!</v>
      </c>
      <c r="Y175" t="e">
        <f>IF(AND(#REF!=1,M175="verpl."),1,0)</f>
        <v>#REF!</v>
      </c>
      <c r="Z175" t="e">
        <f>IF(AND(#REF!=1,OR(M175="verpl.",M175="ext. v.G")),1,0)</f>
        <v>#REF!</v>
      </c>
      <c r="AA175" t="e">
        <f>IF(AND(#REF!=1,OR(M175="verpl.",M175="ext. v.ZG")),1,0)</f>
        <v>#REF!</v>
      </c>
      <c r="AB175" t="e">
        <f>IF(AND(#REF!=1,M175="verpl."),1,0)</f>
        <v>#REF!</v>
      </c>
      <c r="AD175" t="e">
        <f>IF(AND(#REF!=1,M175="extra"),1,0)</f>
        <v>#REF!</v>
      </c>
      <c r="AE175" t="e">
        <f>IF(AND(#REF!=1,OR(M175="extra",M175="ext. v.G")),1,0)</f>
        <v>#REF!</v>
      </c>
      <c r="AF175" t="e">
        <f>IF(AND(#REF!=1,OR(M175="extra",M175="ext. v.ZG",M175="ext. v.G")),1,0)</f>
        <v>#REF!</v>
      </c>
      <c r="AG175" t="e">
        <f>IF(AND(#REF!=1,M175="extra"),1,0)</f>
        <v>#REF!</v>
      </c>
      <c r="AH175" t="e">
        <f>IF(AND(#REF!=1,OR(M175="extra",M175="ext. v.G")),1,0)</f>
        <v>#REF!</v>
      </c>
      <c r="AI175" t="e">
        <f>IF(AND(#REF!=1,OR(M175="extra",M175="ext. v.ZG",M175="ext. v.G")),1,0)</f>
        <v>#REF!</v>
      </c>
      <c r="AM175">
        <f t="shared" si="16"/>
        <v>0</v>
      </c>
      <c r="AN175">
        <f t="shared" si="17"/>
        <v>0</v>
      </c>
      <c r="AQ175">
        <f t="shared" si="15"/>
        <v>0</v>
      </c>
    </row>
    <row r="176" spans="1:43" ht="14.5" x14ac:dyDescent="0.35">
      <c r="A176" s="62"/>
      <c r="B176" s="129"/>
      <c r="C176" s="130"/>
      <c r="D176" s="64"/>
      <c r="E176" s="64"/>
      <c r="F176" s="64"/>
      <c r="G176" s="65"/>
      <c r="H176" s="65"/>
      <c r="I176" s="218" t="s">
        <v>457</v>
      </c>
      <c r="J176" s="69" t="s">
        <v>458</v>
      </c>
      <c r="K176" s="23"/>
      <c r="L176" s="227" t="s">
        <v>61</v>
      </c>
      <c r="M176" s="191" t="s">
        <v>78</v>
      </c>
      <c r="N176" s="191"/>
      <c r="O176" s="191"/>
      <c r="P176" s="37"/>
      <c r="Q176" s="37" t="s">
        <v>44</v>
      </c>
      <c r="W176" t="e">
        <f>IF(AND(#REF!=1,OR(M176="verpl.",M176="ext. v.G")),1,0)</f>
        <v>#REF!</v>
      </c>
      <c r="X176" t="e">
        <f>IF(AND(#REF!=1,OR(M176="verpl.",M176="ext. v.ZG")),1,0)</f>
        <v>#REF!</v>
      </c>
      <c r="Y176" t="e">
        <f>IF(AND(#REF!=1,M176="verpl."),1,0)</f>
        <v>#REF!</v>
      </c>
      <c r="Z176" t="e">
        <f>IF(AND(#REF!=1,OR(M176="verpl.",M176="ext. v.G")),1,0)</f>
        <v>#REF!</v>
      </c>
      <c r="AA176" t="e">
        <f>IF(AND(#REF!=1,OR(M176="verpl.",M176="ext. v.ZG")),1,0)</f>
        <v>#REF!</v>
      </c>
      <c r="AB176" t="e">
        <f>IF(AND(#REF!=1,M176="verpl."),1,0)</f>
        <v>#REF!</v>
      </c>
      <c r="AD176" t="e">
        <f>IF(AND(#REF!=1,M176="extra"),1,0)</f>
        <v>#REF!</v>
      </c>
      <c r="AE176" t="e">
        <f>IF(AND(#REF!=1,OR(M176="extra",M176="ext. v.G")),1,0)</f>
        <v>#REF!</v>
      </c>
      <c r="AF176" t="e">
        <f>IF(AND(#REF!=1,OR(M176="extra",M176="ext. v.ZG",M176="ext. v.G")),1,0)</f>
        <v>#REF!</v>
      </c>
      <c r="AG176" t="e">
        <f>IF(AND(#REF!=1,M176="extra"),1,0)</f>
        <v>#REF!</v>
      </c>
      <c r="AH176" t="e">
        <f>IF(AND(#REF!=1,OR(M176="extra",M176="ext. v.G")),1,0)</f>
        <v>#REF!</v>
      </c>
      <c r="AI176" t="e">
        <f>IF(AND(#REF!=1,OR(M176="extra",M176="ext. v.ZG",M176="ext. v.G")),1,0)</f>
        <v>#REF!</v>
      </c>
      <c r="AM176">
        <f t="shared" si="16"/>
        <v>0</v>
      </c>
      <c r="AN176">
        <f t="shared" si="17"/>
        <v>0</v>
      </c>
      <c r="AQ176">
        <f t="shared" si="15"/>
        <v>0</v>
      </c>
    </row>
    <row r="177" spans="1:44" ht="14.5" x14ac:dyDescent="0.35">
      <c r="A177" s="62"/>
      <c r="B177" s="129"/>
      <c r="C177" s="130"/>
      <c r="D177" s="64"/>
      <c r="E177" s="64"/>
      <c r="F177" s="64"/>
      <c r="G177" s="65"/>
      <c r="H177" s="65"/>
      <c r="I177" s="218" t="s">
        <v>459</v>
      </c>
      <c r="J177" s="69" t="s">
        <v>460</v>
      </c>
      <c r="K177" s="23"/>
      <c r="L177" s="227" t="s">
        <v>61</v>
      </c>
      <c r="M177" s="191" t="s">
        <v>78</v>
      </c>
      <c r="N177" s="191"/>
      <c r="O177" s="191"/>
      <c r="P177" s="37"/>
      <c r="Q177" s="37" t="s">
        <v>44</v>
      </c>
      <c r="W177" t="e">
        <f>IF(AND(#REF!=1,OR(M177="verpl.",M177="ext. v.G")),1,0)</f>
        <v>#REF!</v>
      </c>
      <c r="X177" t="e">
        <f>IF(AND(#REF!=1,OR(M177="verpl.",M177="ext. v.ZG")),1,0)</f>
        <v>#REF!</v>
      </c>
      <c r="Y177" t="e">
        <f>IF(AND(#REF!=1,M177="verpl."),1,0)</f>
        <v>#REF!</v>
      </c>
      <c r="Z177" t="e">
        <f>IF(AND(#REF!=1,OR(M177="verpl.",M177="ext. v.G")),1,0)</f>
        <v>#REF!</v>
      </c>
      <c r="AA177" t="e">
        <f>IF(AND(#REF!=1,OR(M177="verpl.",M177="ext. v.ZG")),1,0)</f>
        <v>#REF!</v>
      </c>
      <c r="AB177" t="e">
        <f>IF(AND(#REF!=1,M177="verpl."),1,0)</f>
        <v>#REF!</v>
      </c>
      <c r="AD177" t="e">
        <f>IF(AND(#REF!=1,M177="extra"),1,0)</f>
        <v>#REF!</v>
      </c>
      <c r="AE177" t="e">
        <f>IF(AND(#REF!=1,OR(M177="extra",M177="ext. v.G")),1,0)</f>
        <v>#REF!</v>
      </c>
      <c r="AF177" t="e">
        <f>IF(AND(#REF!=1,OR(M177="extra",M177="ext. v.ZG",M177="ext. v.G")),1,0)</f>
        <v>#REF!</v>
      </c>
      <c r="AG177" t="e">
        <f>IF(AND(#REF!=1,M177="extra"),1,0)</f>
        <v>#REF!</v>
      </c>
      <c r="AH177" t="e">
        <f>IF(AND(#REF!=1,OR(M177="extra",M177="ext. v.G")),1,0)</f>
        <v>#REF!</v>
      </c>
      <c r="AI177" t="e">
        <f>IF(AND(#REF!=1,OR(M177="extra",M177="ext. v.ZG",M177="ext. v.G")),1,0)</f>
        <v>#REF!</v>
      </c>
      <c r="AM177">
        <f t="shared" si="16"/>
        <v>0</v>
      </c>
      <c r="AN177">
        <f t="shared" si="17"/>
        <v>0</v>
      </c>
      <c r="AQ177">
        <f t="shared" si="15"/>
        <v>0</v>
      </c>
    </row>
    <row r="178" spans="1:44" ht="14.5" x14ac:dyDescent="0.35">
      <c r="A178" s="62"/>
      <c r="B178" s="129"/>
      <c r="C178" s="130"/>
      <c r="D178" s="64"/>
      <c r="E178" s="64"/>
      <c r="F178" s="64"/>
      <c r="G178" s="65"/>
      <c r="H178" s="65"/>
      <c r="I178" s="218" t="s">
        <v>461</v>
      </c>
      <c r="J178" s="69" t="s">
        <v>462</v>
      </c>
      <c r="K178" s="23"/>
      <c r="L178" s="227" t="s">
        <v>79</v>
      </c>
      <c r="M178" s="191" t="s">
        <v>78</v>
      </c>
      <c r="N178" s="191"/>
      <c r="O178" s="191"/>
      <c r="P178" s="37"/>
      <c r="Q178" s="37" t="s">
        <v>44</v>
      </c>
      <c r="W178" t="e">
        <f>IF(AND(#REF!=1,OR(M178="verpl.",M178="ext. v.G")),1,0)</f>
        <v>#REF!</v>
      </c>
      <c r="X178" t="e">
        <f>IF(AND(#REF!=1,OR(M178="verpl.",M178="ext. v.ZG")),1,0)</f>
        <v>#REF!</v>
      </c>
      <c r="Y178" t="e">
        <f>IF(AND(#REF!=1,M178="verpl."),1,0)</f>
        <v>#REF!</v>
      </c>
      <c r="Z178" t="e">
        <f>IF(AND(#REF!=1,OR(M178="verpl.",M178="ext. v.G")),1,0)</f>
        <v>#REF!</v>
      </c>
      <c r="AA178" t="e">
        <f>IF(AND(#REF!=1,OR(M178="verpl.",M178="ext. v.ZG")),1,0)</f>
        <v>#REF!</v>
      </c>
      <c r="AB178" t="e">
        <f>IF(AND(#REF!=1,M178="verpl."),1,0)</f>
        <v>#REF!</v>
      </c>
      <c r="AD178" t="e">
        <f>IF(AND(#REF!=1,M178="extra"),1,0)</f>
        <v>#REF!</v>
      </c>
      <c r="AE178" t="e">
        <f>IF(AND(#REF!=1,OR(M178="extra",M178="ext. v.G")),1,0)</f>
        <v>#REF!</v>
      </c>
      <c r="AF178" t="e">
        <f>IF(AND(#REF!=1,OR(M178="extra",M178="ext. v.ZG",M178="ext. v.G")),1,0)</f>
        <v>#REF!</v>
      </c>
      <c r="AG178" t="e">
        <f>IF(AND(#REF!=1,M178="extra"),1,0)</f>
        <v>#REF!</v>
      </c>
      <c r="AH178" t="e">
        <f>IF(AND(#REF!=1,OR(M178="extra",M178="ext. v.G")),1,0)</f>
        <v>#REF!</v>
      </c>
      <c r="AI178" t="e">
        <f>IF(AND(#REF!=1,OR(M178="extra",M178="ext. v.ZG",M178="ext. v.G")),1,0)</f>
        <v>#REF!</v>
      </c>
      <c r="AM178">
        <f t="shared" si="16"/>
        <v>0</v>
      </c>
      <c r="AN178">
        <f t="shared" si="17"/>
        <v>0</v>
      </c>
      <c r="AQ178">
        <f t="shared" si="15"/>
        <v>0</v>
      </c>
    </row>
    <row r="179" spans="1:44" ht="14.5" x14ac:dyDescent="0.35">
      <c r="A179" s="62"/>
      <c r="B179" s="129"/>
      <c r="C179" s="130"/>
      <c r="D179" s="64"/>
      <c r="E179" s="64"/>
      <c r="F179" s="64"/>
      <c r="G179" s="65"/>
      <c r="H179" s="65"/>
      <c r="I179" s="218" t="s">
        <v>463</v>
      </c>
      <c r="J179" s="69" t="s">
        <v>464</v>
      </c>
      <c r="K179" s="23"/>
      <c r="L179" s="226" t="s">
        <v>38</v>
      </c>
      <c r="M179" s="191" t="s">
        <v>78</v>
      </c>
      <c r="N179" s="191"/>
      <c r="O179" s="191"/>
      <c r="P179" s="37"/>
      <c r="Q179" s="37" t="s">
        <v>44</v>
      </c>
      <c r="W179" t="e">
        <f>IF(AND(#REF!=1,OR(M179="verpl.",M179="ext. v.G")),1,0)</f>
        <v>#REF!</v>
      </c>
      <c r="X179" t="e">
        <f>IF(AND(#REF!=1,OR(M179="verpl.",M179="ext. v.ZG")),1,0)</f>
        <v>#REF!</v>
      </c>
      <c r="Y179" t="e">
        <f>IF(AND(#REF!=1,M179="verpl."),1,0)</f>
        <v>#REF!</v>
      </c>
      <c r="Z179" t="e">
        <f>IF(AND(#REF!=1,OR(M179="verpl.",M179="ext. v.G")),1,0)</f>
        <v>#REF!</v>
      </c>
      <c r="AA179" t="e">
        <f>IF(AND(#REF!=1,OR(M179="verpl.",M179="ext. v.ZG")),1,0)</f>
        <v>#REF!</v>
      </c>
      <c r="AB179" t="e">
        <f>IF(AND(#REF!=1,M179="verpl."),1,0)</f>
        <v>#REF!</v>
      </c>
      <c r="AD179" t="e">
        <f>IF(AND(#REF!=1,M179="extra"),1,0)</f>
        <v>#REF!</v>
      </c>
      <c r="AE179" t="e">
        <f>IF(AND(#REF!=1,OR(M179="extra",M179="ext. v.G")),1,0)</f>
        <v>#REF!</v>
      </c>
      <c r="AF179" t="e">
        <f>IF(AND(#REF!=1,OR(M179="extra",M179="ext. v.ZG",M179="ext. v.G")),1,0)</f>
        <v>#REF!</v>
      </c>
      <c r="AG179" t="e">
        <f>IF(AND(#REF!=1,M179="extra"),1,0)</f>
        <v>#REF!</v>
      </c>
      <c r="AH179" t="e">
        <f>IF(AND(#REF!=1,OR(M179="extra",M179="ext. v.G")),1,0)</f>
        <v>#REF!</v>
      </c>
      <c r="AI179" t="e">
        <f>IF(AND(#REF!=1,OR(M179="extra",M179="ext. v.ZG",M179="ext. v.G")),1,0)</f>
        <v>#REF!</v>
      </c>
      <c r="AM179">
        <f t="shared" si="16"/>
        <v>0</v>
      </c>
      <c r="AN179">
        <f t="shared" si="17"/>
        <v>0</v>
      </c>
      <c r="AQ179">
        <f t="shared" si="15"/>
        <v>0</v>
      </c>
    </row>
    <row r="180" spans="1:44" ht="14.5" x14ac:dyDescent="0.35">
      <c r="A180" s="62"/>
      <c r="B180" s="129"/>
      <c r="C180" s="130"/>
      <c r="D180" s="64"/>
      <c r="E180" s="64"/>
      <c r="F180" s="64"/>
      <c r="G180" s="65"/>
      <c r="H180" s="65"/>
      <c r="I180" s="218" t="s">
        <v>465</v>
      </c>
      <c r="J180" s="69" t="s">
        <v>466</v>
      </c>
      <c r="K180" s="23"/>
      <c r="L180" s="227" t="s">
        <v>61</v>
      </c>
      <c r="M180" s="191" t="s">
        <v>78</v>
      </c>
      <c r="N180" s="191"/>
      <c r="O180" s="191"/>
      <c r="P180" s="37"/>
      <c r="Q180" s="37" t="s">
        <v>44</v>
      </c>
      <c r="W180" t="e">
        <f>IF(AND(#REF!=1,OR(M180="verpl.",M180="ext. v.G")),1,0)</f>
        <v>#REF!</v>
      </c>
      <c r="X180" t="e">
        <f>IF(AND(#REF!=1,OR(M180="verpl.",M180="ext. v.ZG")),1,0)</f>
        <v>#REF!</v>
      </c>
      <c r="Y180" t="e">
        <f>IF(AND(#REF!=1,M180="verpl."),1,0)</f>
        <v>#REF!</v>
      </c>
      <c r="Z180" t="e">
        <f>IF(AND(#REF!=1,OR(M180="verpl.",M180="ext. v.G")),1,0)</f>
        <v>#REF!</v>
      </c>
      <c r="AA180" t="e">
        <f>IF(AND(#REF!=1,OR(M180="verpl.",M180="ext. v.ZG")),1,0)</f>
        <v>#REF!</v>
      </c>
      <c r="AB180" t="e">
        <f>IF(AND(#REF!=1,M180="verpl."),1,0)</f>
        <v>#REF!</v>
      </c>
      <c r="AD180" t="e">
        <f>IF(AND(#REF!=1,M180="extra"),1,0)</f>
        <v>#REF!</v>
      </c>
      <c r="AE180" t="e">
        <f>IF(AND(#REF!=1,OR(M180="extra",M180="ext. v.G")),1,0)</f>
        <v>#REF!</v>
      </c>
      <c r="AF180" t="e">
        <f>IF(AND(#REF!=1,OR(M180="extra",M180="ext. v.ZG",M180="ext. v.G")),1,0)</f>
        <v>#REF!</v>
      </c>
      <c r="AG180" t="e">
        <f>IF(AND(#REF!=1,M180="extra"),1,0)</f>
        <v>#REF!</v>
      </c>
      <c r="AH180" t="e">
        <f>IF(AND(#REF!=1,OR(M180="extra",M180="ext. v.G")),1,0)</f>
        <v>#REF!</v>
      </c>
      <c r="AI180" t="e">
        <f>IF(AND(#REF!=1,OR(M180="extra",M180="ext. v.ZG",M180="ext. v.G")),1,0)</f>
        <v>#REF!</v>
      </c>
      <c r="AM180">
        <f t="shared" si="16"/>
        <v>0</v>
      </c>
      <c r="AN180">
        <f t="shared" si="17"/>
        <v>0</v>
      </c>
      <c r="AQ180">
        <f t="shared" si="15"/>
        <v>0</v>
      </c>
    </row>
    <row r="181" spans="1:44" thickBot="1" x14ac:dyDescent="0.4">
      <c r="A181" s="131"/>
      <c r="B181" s="132"/>
      <c r="C181" s="136"/>
      <c r="D181" s="81"/>
      <c r="E181" s="81"/>
      <c r="F181" s="81"/>
      <c r="G181" s="82"/>
      <c r="H181" s="82"/>
      <c r="I181" s="104" t="s">
        <v>467</v>
      </c>
      <c r="J181" s="84" t="s">
        <v>468</v>
      </c>
      <c r="K181" s="87"/>
      <c r="L181" s="301" t="s">
        <v>78</v>
      </c>
      <c r="M181" s="79" t="s">
        <v>61</v>
      </c>
      <c r="N181" s="79" t="s">
        <v>61</v>
      </c>
      <c r="O181" s="79" t="s">
        <v>61</v>
      </c>
      <c r="P181" s="37"/>
      <c r="Q181" s="37" t="s">
        <v>44</v>
      </c>
      <c r="W181" t="e">
        <f>IF(AND(#REF!=1,OR(M181="verpl.",M181="ext. v.G")),1,0)</f>
        <v>#REF!</v>
      </c>
      <c r="X181" t="e">
        <f>IF(AND(#REF!=1,OR(M181="verpl.",M181="ext. v.ZG")),1,0)</f>
        <v>#REF!</v>
      </c>
      <c r="Y181" t="e">
        <f>IF(AND(#REF!=1,M181="verpl."),1,0)</f>
        <v>#REF!</v>
      </c>
      <c r="Z181" t="e">
        <f>IF(AND(#REF!=1,OR(M181="verpl.",M181="ext. v.G")),1,0)</f>
        <v>#REF!</v>
      </c>
      <c r="AA181" t="e">
        <f>IF(AND(#REF!=1,OR(M181="verpl.",M181="ext. v.ZG")),1,0)</f>
        <v>#REF!</v>
      </c>
      <c r="AB181" t="e">
        <f>IF(AND(#REF!=1,M181="verpl."),1,0)</f>
        <v>#REF!</v>
      </c>
      <c r="AD181" t="e">
        <f>IF(AND(#REF!=1,M181="extra"),1,0)</f>
        <v>#REF!</v>
      </c>
      <c r="AE181" t="e">
        <f>IF(AND(#REF!=1,OR(M181="extra",M181="ext. v.G")),1,0)</f>
        <v>#REF!</v>
      </c>
      <c r="AF181" t="e">
        <f>IF(AND(#REF!=1,OR(M181="extra",M181="ext. v.ZG",M181="ext. v.G")),1,0)</f>
        <v>#REF!</v>
      </c>
      <c r="AG181" t="e">
        <f>IF(AND(#REF!=1,M181="extra"),1,0)</f>
        <v>#REF!</v>
      </c>
      <c r="AH181" t="e">
        <f>IF(AND(#REF!=1,OR(M181="extra",M181="ext. v.G")),1,0)</f>
        <v>#REF!</v>
      </c>
      <c r="AI181" t="e">
        <f>IF(AND(#REF!=1,OR(M181="extra",M181="ext. v.ZG",M181="ext. v.G")),1,0)</f>
        <v>#REF!</v>
      </c>
      <c r="AM181">
        <f t="shared" si="16"/>
        <v>0</v>
      </c>
      <c r="AN181">
        <f t="shared" si="17"/>
        <v>0</v>
      </c>
      <c r="AQ181">
        <f t="shared" si="15"/>
        <v>0</v>
      </c>
    </row>
    <row r="182" spans="1:44" thickBot="1" x14ac:dyDescent="0.4">
      <c r="A182" s="291" t="s">
        <v>469</v>
      </c>
      <c r="B182" s="292" t="s">
        <v>470</v>
      </c>
      <c r="C182" s="293" t="s">
        <v>471</v>
      </c>
      <c r="D182" s="294"/>
      <c r="E182" s="294">
        <v>1</v>
      </c>
      <c r="F182" s="294">
        <v>1</v>
      </c>
      <c r="G182" s="295" t="s">
        <v>61</v>
      </c>
      <c r="H182" s="296" t="s">
        <v>61</v>
      </c>
      <c r="I182" s="297" t="s">
        <v>470</v>
      </c>
      <c r="J182" s="298" t="s">
        <v>472</v>
      </c>
      <c r="K182" s="298"/>
      <c r="L182" s="299" t="s">
        <v>61</v>
      </c>
      <c r="M182" s="300" t="s">
        <v>61</v>
      </c>
      <c r="N182" s="300"/>
      <c r="O182" s="300"/>
      <c r="P182" s="37"/>
      <c r="Q182" s="37" t="s">
        <v>48</v>
      </c>
      <c r="R182" s="19" t="s">
        <v>473</v>
      </c>
      <c r="W182" t="e">
        <f>IF(AND(#REF!=1,OR(#REF!="verpl.",#REF!="ext. v.G")),1,0)</f>
        <v>#REF!</v>
      </c>
      <c r="X182" t="e">
        <f>IF(AND(#REF!=1,OR(#REF!="verpl.",#REF!="ext. v.ZG")),1,0)</f>
        <v>#REF!</v>
      </c>
      <c r="Y182" t="e">
        <f>IF(AND(#REF!=1,#REF!="verpl."),1,0)</f>
        <v>#REF!</v>
      </c>
      <c r="Z182" t="e">
        <f>IF(AND(#REF!=1,OR(#REF!="verpl.",#REF!="ext. v.G")),1,0)</f>
        <v>#REF!</v>
      </c>
      <c r="AA182" t="e">
        <f>IF(AND(#REF!=1,OR(#REF!="verpl.",#REF!="ext. v.ZG")),1,0)</f>
        <v>#REF!</v>
      </c>
      <c r="AB182" t="e">
        <f>IF(AND(#REF!=1,#REF!="verpl."),1,0)</f>
        <v>#REF!</v>
      </c>
      <c r="AD182" t="e">
        <f>IF(AND(#REF!=1,#REF!="extra"),1,0)</f>
        <v>#REF!</v>
      </c>
      <c r="AE182" t="e">
        <f>IF(AND(#REF!=1,OR(#REF!="extra",#REF!="ext. v.G")),1,0)</f>
        <v>#REF!</v>
      </c>
      <c r="AF182" t="e">
        <f>IF(AND(#REF!=1,OR(#REF!="extra",#REF!="ext. v.ZG",#REF!="ext. v.G")),1,0)</f>
        <v>#REF!</v>
      </c>
      <c r="AG182" t="e">
        <f>IF(AND(#REF!=1,#REF!="extra"),1,0)</f>
        <v>#REF!</v>
      </c>
      <c r="AH182" t="e">
        <f>IF(AND(#REF!=1,OR(#REF!="extra",#REF!="ext. v.G")),1,0)</f>
        <v>#REF!</v>
      </c>
      <c r="AI182" t="e">
        <f>IF(AND(#REF!=1,OR(#REF!="extra",#REF!="ext. v.ZG",#REF!="ext. v.G")),1,0)</f>
        <v>#REF!</v>
      </c>
      <c r="AM182">
        <f t="shared" si="16"/>
        <v>0</v>
      </c>
      <c r="AN182">
        <f t="shared" si="17"/>
        <v>0</v>
      </c>
      <c r="AQ182" t="e">
        <f>IF(AND(H182="extra",#REF!="extra"),1,0)</f>
        <v>#REF!</v>
      </c>
    </row>
    <row r="183" spans="1:44" ht="14.5" x14ac:dyDescent="0.35">
      <c r="P183" s="37"/>
      <c r="W183" t="e">
        <f>IF(AND(#REF!=1,OR(M182="verpl.",M182="ext. v.G")),1,0)</f>
        <v>#REF!</v>
      </c>
      <c r="X183" t="e">
        <f>IF(AND(#REF!=1,OR(M182="verpl.",M182="ext. v.ZG")),1,0)</f>
        <v>#REF!</v>
      </c>
      <c r="Y183" t="e">
        <f>IF(AND(#REF!=1,M182="verpl."),1,0)</f>
        <v>#REF!</v>
      </c>
      <c r="Z183" t="e">
        <f>IF(AND(#REF!=1,OR(M182="verpl.",M182="ext. v.G")),1,0)</f>
        <v>#REF!</v>
      </c>
      <c r="AA183" t="e">
        <f>IF(AND(#REF!=1,OR(M182="verpl.",M182="ext. v.ZG")),1,0)</f>
        <v>#REF!</v>
      </c>
      <c r="AB183" t="e">
        <f>IF(AND(#REF!=1,M182="verpl."),1,0)</f>
        <v>#REF!</v>
      </c>
      <c r="AD183" t="e">
        <f>IF(AND(#REF!=1,M182="extra"),1,0)</f>
        <v>#REF!</v>
      </c>
      <c r="AE183" t="e">
        <f>IF(AND(#REF!=1,OR(M182="extra",M182="ext. v.G")),1,0)</f>
        <v>#REF!</v>
      </c>
      <c r="AF183" t="e">
        <f>IF(AND(#REF!=1,OR(M182="extra",M182="ext. v.ZG",M182="ext. v.G")),1,0)</f>
        <v>#REF!</v>
      </c>
      <c r="AG183" t="e">
        <f>IF(AND(#REF!=1,M182="extra"),1,0)</f>
        <v>#REF!</v>
      </c>
      <c r="AH183" t="e">
        <f>IF(AND(#REF!=1,OR(M182="extra",M182="ext. v.G")),1,0)</f>
        <v>#REF!</v>
      </c>
      <c r="AI183" t="e">
        <f>IF(AND(#REF!=1,OR(M182="extra",M182="ext. v.ZG",M182="ext. v.G")),1,0)</f>
        <v>#REF!</v>
      </c>
      <c r="AM183">
        <f t="shared" si="16"/>
        <v>0</v>
      </c>
      <c r="AN183">
        <f t="shared" si="17"/>
        <v>0</v>
      </c>
      <c r="AQ183">
        <f>IF(AND(H183="extra",M182="extra"),1,0)</f>
        <v>0</v>
      </c>
      <c r="AR183">
        <f>SUM(AR3:AR182)</f>
        <v>0</v>
      </c>
    </row>
    <row r="184" spans="1:44" ht="14.5" x14ac:dyDescent="0.35">
      <c r="I184"/>
      <c r="K184" s="47"/>
      <c r="Q184"/>
      <c r="R184"/>
      <c r="S184" s="77"/>
      <c r="W184" s="164" t="e">
        <f t="shared" ref="W184:AB184" si="18">SUM(W3:W182)</f>
        <v>#REF!</v>
      </c>
      <c r="X184" s="164" t="e">
        <f t="shared" si="18"/>
        <v>#REF!</v>
      </c>
      <c r="Y184" s="164" t="e">
        <f t="shared" si="18"/>
        <v>#REF!</v>
      </c>
      <c r="Z184" s="164" t="e">
        <f t="shared" si="18"/>
        <v>#REF!</v>
      </c>
      <c r="AA184" s="164" t="e">
        <f t="shared" si="18"/>
        <v>#REF!</v>
      </c>
      <c r="AB184" s="164" t="e">
        <f t="shared" si="18"/>
        <v>#REF!</v>
      </c>
      <c r="AC184" s="164"/>
      <c r="AD184" s="164" t="e">
        <f t="shared" ref="AD184:AI184" si="19">SUM(AD3:AD182)</f>
        <v>#REF!</v>
      </c>
      <c r="AE184" s="164" t="e">
        <f t="shared" si="19"/>
        <v>#REF!</v>
      </c>
      <c r="AF184" s="164" t="e">
        <f t="shared" si="19"/>
        <v>#REF!</v>
      </c>
      <c r="AG184" s="164" t="e">
        <f t="shared" si="19"/>
        <v>#REF!</v>
      </c>
      <c r="AH184" s="164" t="e">
        <f t="shared" si="19"/>
        <v>#REF!</v>
      </c>
      <c r="AI184" s="164" t="e">
        <f t="shared" si="19"/>
        <v>#REF!</v>
      </c>
      <c r="AJ184" s="164"/>
      <c r="AK184" s="164"/>
      <c r="AL184" s="164"/>
      <c r="AM184" s="164">
        <f>SUM(AM3:AM182)</f>
        <v>0</v>
      </c>
      <c r="AN184">
        <f t="shared" si="17"/>
        <v>0</v>
      </c>
      <c r="AQ184" s="164" t="e">
        <f>SUM(AQ3:AQ182)</f>
        <v>#REF!</v>
      </c>
    </row>
    <row r="185" spans="1:44" ht="14.5" x14ac:dyDescent="0.35">
      <c r="Q185"/>
      <c r="R185"/>
      <c r="S185" s="77"/>
    </row>
    <row r="186" spans="1:44" ht="14.5" x14ac:dyDescent="0.35">
      <c r="K186" s="47"/>
      <c r="Q186"/>
      <c r="R186"/>
      <c r="S186" s="77"/>
    </row>
    <row r="187" spans="1:44" ht="14.5" x14ac:dyDescent="0.35">
      <c r="K187" s="47"/>
      <c r="Q187"/>
      <c r="R187"/>
      <c r="S187" s="77"/>
    </row>
    <row r="188" spans="1:44" ht="14.5" x14ac:dyDescent="0.35">
      <c r="K188" s="47"/>
      <c r="Q188"/>
      <c r="R188"/>
      <c r="S188" s="77"/>
    </row>
    <row r="189" spans="1:44" ht="14.5" x14ac:dyDescent="0.35">
      <c r="K189" s="47"/>
      <c r="Q189"/>
      <c r="R189"/>
      <c r="S189" s="77"/>
    </row>
    <row r="190" spans="1:44" ht="14.5" x14ac:dyDescent="0.35">
      <c r="K190" s="47"/>
      <c r="Q190"/>
      <c r="R190"/>
      <c r="S190" s="77"/>
    </row>
    <row r="191" spans="1:44" ht="14.5" x14ac:dyDescent="0.35">
      <c r="K191" s="47"/>
      <c r="Q191"/>
      <c r="R191"/>
      <c r="S191" s="77"/>
    </row>
    <row r="192" spans="1:44" ht="14.5" x14ac:dyDescent="0.35">
      <c r="K192" s="47"/>
      <c r="Q192"/>
      <c r="R192"/>
      <c r="S192" s="77"/>
    </row>
    <row r="193" spans="4:19" ht="14.5" x14ac:dyDescent="0.35">
      <c r="K193" s="47"/>
      <c r="Q193"/>
      <c r="R193"/>
      <c r="S193" s="77"/>
    </row>
    <row r="194" spans="4:19" ht="14.5" x14ac:dyDescent="0.35">
      <c r="K194" s="47"/>
      <c r="Q194"/>
      <c r="R194"/>
      <c r="S194" s="77"/>
    </row>
    <row r="195" spans="4:19" ht="14.5" x14ac:dyDescent="0.35">
      <c r="K195" s="47"/>
      <c r="Q195"/>
      <c r="R195"/>
      <c r="S195" s="77"/>
    </row>
    <row r="196" spans="4:19" ht="14.5" x14ac:dyDescent="0.35">
      <c r="D196" s="19"/>
      <c r="E196" s="19"/>
      <c r="F196" s="19"/>
      <c r="G196" s="19"/>
      <c r="K196" s="47"/>
      <c r="Q196"/>
      <c r="R196"/>
      <c r="S196" s="77"/>
    </row>
    <row r="197" spans="4:19" ht="14.5" x14ac:dyDescent="0.35">
      <c r="H197" s="19"/>
      <c r="I197" s="19"/>
      <c r="K197" s="47"/>
      <c r="Q197"/>
      <c r="R197"/>
      <c r="S197" s="77"/>
    </row>
    <row r="198" spans="4:19" ht="14.5" x14ac:dyDescent="0.35">
      <c r="H198" s="19"/>
      <c r="I198" s="19"/>
      <c r="K198" s="47"/>
      <c r="Q198"/>
      <c r="R198"/>
      <c r="S198" s="77"/>
    </row>
    <row r="199" spans="4:19" ht="14.5" x14ac:dyDescent="0.35">
      <c r="H199" s="19"/>
      <c r="I199" s="19"/>
      <c r="K199" s="47"/>
      <c r="Q199"/>
      <c r="R199"/>
      <c r="S199" s="77"/>
    </row>
    <row r="200" spans="4:19" ht="14.5" x14ac:dyDescent="0.35">
      <c r="H200" s="19"/>
      <c r="I200" s="19"/>
      <c r="K200" s="47"/>
      <c r="Q200"/>
      <c r="R200"/>
      <c r="S200" s="77"/>
    </row>
    <row r="201" spans="4:19" ht="14.5" x14ac:dyDescent="0.35">
      <c r="H201" s="19"/>
      <c r="I201" s="19"/>
      <c r="K201" s="47"/>
      <c r="Q201"/>
      <c r="R201"/>
      <c r="S201" s="77"/>
    </row>
    <row r="202" spans="4:19" ht="14.5" x14ac:dyDescent="0.35">
      <c r="H202" s="19"/>
      <c r="I202" s="19"/>
      <c r="K202" s="47"/>
      <c r="Q202"/>
      <c r="R202"/>
      <c r="S202" s="77"/>
    </row>
    <row r="203" spans="4:19" ht="14.5" x14ac:dyDescent="0.35">
      <c r="H203" s="19"/>
      <c r="I203" s="19"/>
      <c r="K203" s="47"/>
      <c r="Q203"/>
      <c r="R203"/>
      <c r="S203" s="77"/>
    </row>
    <row r="204" spans="4:19" ht="14.5" x14ac:dyDescent="0.35">
      <c r="H204" s="19"/>
      <c r="I204" s="19"/>
      <c r="K204" s="47"/>
      <c r="Q204"/>
      <c r="R204"/>
      <c r="S204" s="77"/>
    </row>
    <row r="205" spans="4:19" ht="14.5" x14ac:dyDescent="0.35">
      <c r="H205" s="19"/>
      <c r="I205" s="19"/>
      <c r="K205" s="47"/>
      <c r="Q205"/>
      <c r="R205"/>
      <c r="S205" s="77"/>
    </row>
    <row r="206" spans="4:19" ht="14.5" x14ac:dyDescent="0.35">
      <c r="H206" s="19"/>
      <c r="I206" s="19"/>
      <c r="K206" s="47"/>
      <c r="Q206"/>
      <c r="R206"/>
      <c r="S206" s="77"/>
    </row>
    <row r="207" spans="4:19" ht="14.5" x14ac:dyDescent="0.35">
      <c r="H207" s="19"/>
      <c r="I207"/>
      <c r="J207" s="47"/>
      <c r="Q207"/>
      <c r="R207"/>
      <c r="S207" s="77"/>
    </row>
    <row r="208" spans="4:19" ht="14.5" x14ac:dyDescent="0.35">
      <c r="H208" s="19"/>
      <c r="I208"/>
      <c r="J208" s="47"/>
      <c r="Q208"/>
      <c r="R208"/>
      <c r="S208" s="77"/>
    </row>
    <row r="209" spans="8:19" ht="14.5" x14ac:dyDescent="0.35">
      <c r="H209" s="19"/>
      <c r="I209"/>
      <c r="J209" s="47"/>
      <c r="Q209"/>
      <c r="R209"/>
      <c r="S209" s="77"/>
    </row>
    <row r="210" spans="8:19" ht="14.5" x14ac:dyDescent="0.35">
      <c r="H210" s="19"/>
      <c r="I210"/>
      <c r="J210" s="47"/>
      <c r="Q210"/>
      <c r="R210"/>
      <c r="S210" s="77"/>
    </row>
    <row r="211" spans="8:19" ht="14.5" x14ac:dyDescent="0.35">
      <c r="H211" s="19"/>
      <c r="I211"/>
      <c r="J211" s="47"/>
      <c r="Q211"/>
      <c r="R211"/>
      <c r="S211" s="77"/>
    </row>
    <row r="212" spans="8:19" ht="14.5" x14ac:dyDescent="0.35">
      <c r="H212" s="19"/>
      <c r="I212"/>
      <c r="J212" s="47"/>
      <c r="Q212"/>
      <c r="R212"/>
      <c r="S212" s="77"/>
    </row>
    <row r="213" spans="8:19" ht="14.5" x14ac:dyDescent="0.35">
      <c r="H213" s="19"/>
      <c r="I213"/>
      <c r="J213" s="47"/>
      <c r="Q213"/>
      <c r="R213"/>
      <c r="S213" s="77"/>
    </row>
    <row r="214" spans="8:19" ht="14.5" x14ac:dyDescent="0.35">
      <c r="I214"/>
      <c r="J214" s="47"/>
      <c r="Q214"/>
      <c r="R214"/>
      <c r="S214" s="77"/>
    </row>
    <row r="215" spans="8:19" ht="14.5" x14ac:dyDescent="0.35">
      <c r="I215" s="19"/>
      <c r="J215" s="19"/>
      <c r="Q215"/>
      <c r="R215"/>
      <c r="S215" s="77"/>
    </row>
    <row r="216" spans="8:19" ht="14.5" x14ac:dyDescent="0.35">
      <c r="I216" s="19"/>
      <c r="J216" s="19"/>
      <c r="Q216"/>
      <c r="R216"/>
      <c r="S216" s="77"/>
    </row>
    <row r="217" spans="8:19" ht="14.5" x14ac:dyDescent="0.35">
      <c r="I217" s="19"/>
      <c r="J217" s="19"/>
      <c r="Q217"/>
      <c r="R217"/>
      <c r="S217" s="77"/>
    </row>
    <row r="218" spans="8:19" ht="14.5" x14ac:dyDescent="0.35">
      <c r="I218" s="19"/>
      <c r="J218" s="19"/>
      <c r="Q218"/>
      <c r="R218"/>
      <c r="S218" s="77"/>
    </row>
    <row r="219" spans="8:19" ht="14.5" x14ac:dyDescent="0.35">
      <c r="I219" s="19"/>
      <c r="J219" s="19"/>
      <c r="Q219"/>
      <c r="R219"/>
    </row>
    <row r="220" spans="8:19" ht="14.5" x14ac:dyDescent="0.35">
      <c r="I220" s="19"/>
      <c r="J220" s="19"/>
      <c r="Q220"/>
      <c r="R220"/>
    </row>
    <row r="221" spans="8:19" ht="14.5" x14ac:dyDescent="0.35">
      <c r="I221" s="19"/>
      <c r="J221" s="19"/>
      <c r="Q221"/>
      <c r="R221"/>
    </row>
    <row r="222" spans="8:19" ht="14.5" x14ac:dyDescent="0.35">
      <c r="I222" s="19"/>
      <c r="J222" s="19"/>
      <c r="Q222"/>
      <c r="R222"/>
    </row>
    <row r="223" spans="8:19" ht="14.5" x14ac:dyDescent="0.35">
      <c r="I223" s="19"/>
      <c r="J223" s="19"/>
      <c r="Q223"/>
      <c r="R223"/>
    </row>
    <row r="224" spans="8:19" ht="14.5" x14ac:dyDescent="0.35">
      <c r="I224" s="19"/>
      <c r="J224" s="19"/>
      <c r="Q224"/>
      <c r="R224"/>
    </row>
  </sheetData>
  <mergeCells count="2">
    <mergeCell ref="A2:C2"/>
    <mergeCell ref="A1:C1"/>
  </mergeCells>
  <phoneticPr fontId="13" type="noConversion"/>
  <conditionalFormatting sqref="D10:F10 D18:F21 D23:F25 D61:F67 D86:F91 D144:F145 D155:F182">
    <cfRule type="containsText" dxfId="49" priority="96" operator="containsText" text="Adm.">
      <formula>NOT(ISERROR(SEARCH("Adm.",D10)))</formula>
    </cfRule>
    <cfRule type="containsText" dxfId="48" priority="97" operator="containsText" text="3">
      <formula>NOT(ISERROR(SEARCH("3",D10)))</formula>
    </cfRule>
  </conditionalFormatting>
  <conditionalFormatting sqref="D27:F47">
    <cfRule type="containsText" dxfId="47" priority="9" operator="containsText" text="Adm.">
      <formula>NOT(ISERROR(SEARCH("Adm.",D27)))</formula>
    </cfRule>
    <cfRule type="containsText" dxfId="46" priority="10" operator="containsText" text="3">
      <formula>NOT(ISERROR(SEARCH("3",D27)))</formula>
    </cfRule>
  </conditionalFormatting>
  <conditionalFormatting sqref="D49:F49">
    <cfRule type="containsText" dxfId="45" priority="15" operator="containsText" text="Adm.">
      <formula>NOT(ISERROR(SEARCH("Adm.",D49)))</formula>
    </cfRule>
    <cfRule type="containsText" dxfId="44" priority="16" operator="containsText" text="3">
      <formula>NOT(ISERROR(SEARCH("3",D49)))</formula>
    </cfRule>
  </conditionalFormatting>
  <conditionalFormatting sqref="D51:F59">
    <cfRule type="containsText" dxfId="43" priority="13" operator="containsText" text="Adm.">
      <formula>NOT(ISERROR(SEARCH("Adm.",D51)))</formula>
    </cfRule>
    <cfRule type="containsText" dxfId="42" priority="14" operator="containsText" text="3">
      <formula>NOT(ISERROR(SEARCH("3",D51)))</formula>
    </cfRule>
  </conditionalFormatting>
  <conditionalFormatting sqref="G6:H6">
    <cfRule type="containsText" dxfId="41" priority="89" operator="containsText" text="verpl.">
      <formula>NOT(ISERROR(SEARCH("verpl.",G6)))</formula>
    </cfRule>
  </conditionalFormatting>
  <conditionalFormatting sqref="G17:H17">
    <cfRule type="containsText" dxfId="40" priority="88" operator="containsText" text="verpl.">
      <formula>NOT(ISERROR(SEARCH("verpl.",G17)))</formula>
    </cfRule>
  </conditionalFormatting>
  <conditionalFormatting sqref="L17:M17">
    <cfRule type="containsText" dxfId="39" priority="36" operator="containsText" text="verpl.">
      <formula>NOT(ISERROR(SEARCH("verpl.",L17)))</formula>
    </cfRule>
  </conditionalFormatting>
  <conditionalFormatting sqref="L6:O6">
    <cfRule type="containsText" dxfId="38" priority="37" operator="containsText" text="verpl.">
      <formula>NOT(ISERROR(SEARCH("verpl.",L6)))</formula>
    </cfRule>
  </conditionalFormatting>
  <conditionalFormatting sqref="P1:Q182 P184:P198">
    <cfRule type="containsText" dxfId="37" priority="2" operator="containsText" text="Nieuw">
      <formula>NOT(ISERROR(SEARCH("Nieuw",P1)))</formula>
    </cfRule>
  </conditionalFormatting>
  <conditionalFormatting sqref="P3:Q182">
    <cfRule type="containsText" dxfId="35" priority="4" operator="containsText" text="Geen">
      <formula>NOT(ISERROR(SEARCH("Geen",P3)))</formula>
    </cfRule>
    <cfRule type="containsText" dxfId="34" priority="5" operator="containsText" text="Groot">
      <formula>NOT(ISERROR(SEARCH("Groot",P3)))</formula>
    </cfRule>
    <cfRule type="containsText" dxfId="33" priority="6" operator="containsText" text="Middel">
      <formula>NOT(ISERROR(SEARCH("Middel",P3)))</formula>
    </cfRule>
    <cfRule type="containsText" dxfId="32" priority="7" operator="containsText" text="Klein">
      <formula>NOT(ISERROR(SEARCH("Klein",P3)))</formula>
    </cfRule>
  </conditionalFormatting>
  <conditionalFormatting sqref="Q184:Q1048576">
    <cfRule type="containsText" dxfId="31" priority="8" operator="containsText" text="Nieuw">
      <formula>NOT(ISERROR(SEARCH("Nieuw",Q184)))</formula>
    </cfRule>
  </conditionalFormatting>
  <conditionalFormatting sqref="Q225:Q1048576">
    <cfRule type="containsText" dxfId="29" priority="20" operator="containsText" text="Geen">
      <formula>NOT(ISERROR(SEARCH("Geen",Q225)))</formula>
    </cfRule>
    <cfRule type="containsText" dxfId="28" priority="21" operator="containsText" text="Groot">
      <formula>NOT(ISERROR(SEARCH("Groot",Q225)))</formula>
    </cfRule>
    <cfRule type="containsText" dxfId="27" priority="22" operator="containsText" text="Middel">
      <formula>NOT(ISERROR(SEARCH("Middel",Q225)))</formula>
    </cfRule>
    <cfRule type="containsText" dxfId="26" priority="23" operator="containsText" text="Klein">
      <formula>NOT(ISERROR(SEARCH("Klein",Q225)))</formula>
    </cfRule>
  </conditionalFormatting>
  <conditionalFormatting sqref="I3:O182">
    <cfRule type="expression" dxfId="25" priority="1">
      <formula>$Q3="geen"</formula>
    </cfRule>
  </conditionalFormatting>
  <dataValidations count="5">
    <dataValidation allowBlank="1" showInputMessage="1" showErrorMessage="1" prompt="Na 1-7-2019 verandert dit automatisch in 'verplicht' en wordt het meegerekend in de puntentelling bovenaan._x000a_" sqref="G17:H17 L17:M17" xr:uid="{181B9B89-889B-4AD3-8F5D-9292E81FC637}"/>
    <dataValidation allowBlank="1" showInputMessage="1" showErrorMessage="1" prompt="Na 1-1-2021 verandert dit automatisch in 'verplicht' voor alle niveaus_x000a_ en wordt het meegerekend in de puntentelling bovenaan." sqref="G6:H6 L6:P6" xr:uid="{D6C6E4FF-BFC3-4A42-8765-80833F7FF7DF}"/>
    <dataValidation allowBlank="1" showErrorMessage="1" prompt="_x000a_" sqref="C3:C4 J10:K15 J3:K4" xr:uid="{56D75A0C-F855-4FE3-99B7-6DCC1F2073D3}"/>
    <dataValidation allowBlank="1" showErrorMessage="1" prompt="Alle eisen in grijs worden op locatieniveau beoordeeld_x000a_" sqref="C10" xr:uid="{FC982F54-1449-4CA8-ABB6-EEE8BFA5A323}"/>
    <dataValidation allowBlank="1" showErrorMessage="1" sqref="M212:P218 M203:P209 L202:L209 L211:L218 G131:H140 G27:H27 G19:H24 L219:P1048576 G31:H51 G58:H64 G54:H56 L193:P200 D1:F2 D130:D131 D133 D137 D139 G93:H124 L10:P15 L87:P87 L147:L181 L1:P2 L38:P70 L136:P136 L133:P133 G67:H84 L21:P21 L30:P36 L184:P191 L19:N19 L74:N84 O73:P84 L71:M72 L23:P27 G153:H181 J203:K208 L138:M146 M147:M182 L94:P131 K186:K190 J185:J190 I185:I188 J194:K199 J212:K217 N138:P182" xr:uid="{3C43C244-9737-4A74-8CED-533EC8CC5AE2}"/>
  </dataValidations>
  <pageMargins left="0.25" right="0.25" top="0.75" bottom="0.75" header="0.3" footer="0.3"/>
  <pageSetup paperSize="8"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F80D77F8-D34F-46ED-9FE8-6923FEC6A42F}">
            <xm:f>NOT(ISERROR(SEARCH("-",P3)))</xm:f>
            <xm:f>"-"</xm:f>
            <x14:dxf>
              <font>
                <color theme="1"/>
              </font>
            </x14:dxf>
          </x14:cfRule>
          <xm:sqref>P3:Q182</xm:sqref>
        </x14:conditionalFormatting>
        <x14:conditionalFormatting xmlns:xm="http://schemas.microsoft.com/office/excel/2006/main">
          <x14:cfRule type="containsText" priority="19" operator="containsText" id="{BD6FB7B0-F21C-4DEB-BD03-B7B983F52A95}">
            <xm:f>NOT(ISERROR(SEARCH("-",Q225)))</xm:f>
            <xm:f>"-"</xm:f>
            <x14:dxf>
              <font>
                <color theme="1"/>
              </font>
            </x14:dxf>
          </x14:cfRule>
          <xm:sqref>Q225:Q1048576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F7C6-ED02-4778-A29F-1A31176DF2A4}">
  <sheetPr>
    <tabColor rgb="FF92D050"/>
  </sheetPr>
  <dimension ref="B2:L34"/>
  <sheetViews>
    <sheetView zoomScale="82" zoomScaleNormal="100" workbookViewId="0">
      <selection activeCell="B20" sqref="B20"/>
    </sheetView>
  </sheetViews>
  <sheetFormatPr defaultRowHeight="14.5" x14ac:dyDescent="0.35"/>
  <cols>
    <col min="2" max="2" width="24.08984375" customWidth="1"/>
    <col min="3" max="3" width="18.36328125" customWidth="1"/>
    <col min="4" max="8" width="16.6328125" customWidth="1"/>
    <col min="9" max="9" width="18" customWidth="1"/>
    <col min="10" max="10" width="15.453125" customWidth="1"/>
    <col min="11" max="11" width="15.54296875" customWidth="1"/>
    <col min="12" max="12" width="14" customWidth="1"/>
    <col min="13" max="13" width="15.08984375" customWidth="1"/>
    <col min="14" max="14" width="10.90625" customWidth="1"/>
  </cols>
  <sheetData>
    <row r="2" spans="2:11" x14ac:dyDescent="0.35">
      <c r="D2" s="166" t="s">
        <v>474</v>
      </c>
      <c r="E2" s="166"/>
      <c r="H2" s="166"/>
    </row>
    <row r="3" spans="2:11" ht="15" thickBot="1" x14ac:dyDescent="0.4"/>
    <row r="4" spans="2:11" ht="30.75" customHeight="1" x14ac:dyDescent="0.35">
      <c r="D4" s="406" t="s">
        <v>475</v>
      </c>
      <c r="E4" s="407"/>
      <c r="F4" s="408" t="s">
        <v>476</v>
      </c>
      <c r="G4" s="408"/>
      <c r="H4" s="408" t="s">
        <v>477</v>
      </c>
      <c r="I4" s="408"/>
      <c r="J4" s="404" t="s">
        <v>478</v>
      </c>
      <c r="K4" s="405"/>
    </row>
    <row r="5" spans="2:11" ht="15" thickBot="1" x14ac:dyDescent="0.4">
      <c r="D5" s="256" t="s">
        <v>479</v>
      </c>
      <c r="E5" s="257" t="s">
        <v>480</v>
      </c>
      <c r="F5" s="257" t="s">
        <v>479</v>
      </c>
      <c r="G5" s="257" t="s">
        <v>480</v>
      </c>
      <c r="H5" s="257" t="s">
        <v>479</v>
      </c>
      <c r="I5" s="257" t="s">
        <v>480</v>
      </c>
      <c r="J5" s="258" t="s">
        <v>479</v>
      </c>
      <c r="K5" s="259" t="s">
        <v>480</v>
      </c>
    </row>
    <row r="6" spans="2:11" x14ac:dyDescent="0.35">
      <c r="B6" s="176" t="s">
        <v>481</v>
      </c>
      <c r="C6" s="186" t="s">
        <v>482</v>
      </c>
      <c r="D6" s="194" t="s">
        <v>483</v>
      </c>
      <c r="E6" s="178">
        <f>COUNTIF(INHOUDELIJK!$L$3:$L$182,"ext. v.G")+E8+(COUNTIF(INHOUDELIJK!$L$3:$L$182,"ext. v.ZG"))</f>
        <v>68</v>
      </c>
      <c r="F6" s="195" t="s">
        <v>484</v>
      </c>
      <c r="G6" s="178">
        <f>COUNTIF(INHOUDELIJK!M3:M182,"verpl.")+COUNTIF(INHOUDELIJK!M3:M182,"ext. v.ZG")+COUNTIF(INHOUDELIJK!M3:M182,"ext. v.G")</f>
        <v>64</v>
      </c>
      <c r="H6" s="195" t="s">
        <v>485</v>
      </c>
      <c r="I6" s="178">
        <f>COUNTIF(INHOUDELIJK!N3:N182,"verpl.")+COUNTIF(INHOUDELIJK!N3:N182,"ext. v.ZG")+COUNTIF(INHOUDELIJK!N3:N182,"ext. v.G")</f>
        <v>27</v>
      </c>
      <c r="J6" s="174" t="s">
        <v>486</v>
      </c>
      <c r="K6" s="190"/>
    </row>
    <row r="7" spans="2:11" x14ac:dyDescent="0.35">
      <c r="B7" s="179"/>
      <c r="C7" s="187" t="s">
        <v>487</v>
      </c>
      <c r="D7" s="183" t="s">
        <v>484</v>
      </c>
      <c r="E7" s="161">
        <f>COUNTIF(INHOUDELIJK!$L$3:$L$182,"ext. v.ZG")+E8</f>
        <v>53</v>
      </c>
      <c r="F7" s="168" t="s">
        <v>488</v>
      </c>
      <c r="G7" s="161">
        <f>COUNTIF(INHOUDELIJK!M3:M182,"verpl.")+COUNTIF(INHOUDELIJK!M3:M182,"ext. v.ZG")</f>
        <v>50</v>
      </c>
      <c r="H7" s="168" t="s">
        <v>485</v>
      </c>
      <c r="I7" s="286">
        <f>COUNTIF(INHOUDELIJK!N3:N182,"verpl.")+COUNTIF(INHOUDELIJK!N3:N182,"ext. v.ZG")</f>
        <v>23</v>
      </c>
      <c r="J7" s="167" t="s">
        <v>486</v>
      </c>
      <c r="K7" s="260">
        <v>3</v>
      </c>
    </row>
    <row r="8" spans="2:11" ht="15" thickBot="1" x14ac:dyDescent="0.4">
      <c r="B8" s="180"/>
      <c r="C8" s="188" t="s">
        <v>489</v>
      </c>
      <c r="D8" s="184" t="s">
        <v>490</v>
      </c>
      <c r="E8" s="285">
        <f>COUNTIF(INHOUDELIJK!$L$3:$L$182,"verpl.")</f>
        <v>40</v>
      </c>
      <c r="F8" s="185" t="s">
        <v>491</v>
      </c>
      <c r="G8" s="285">
        <f>COUNTIF(INHOUDELIJK!M3:M182,"verpl.")</f>
        <v>37</v>
      </c>
      <c r="H8" s="185" t="s">
        <v>485</v>
      </c>
      <c r="I8" s="285">
        <f>COUNTIF(INHOUDELIJK!N3:N182,"verpl.")</f>
        <v>20</v>
      </c>
      <c r="J8" s="175" t="s">
        <v>486</v>
      </c>
      <c r="K8" s="261">
        <v>3</v>
      </c>
    </row>
    <row r="9" spans="2:11" ht="15" thickBot="1" x14ac:dyDescent="0.4">
      <c r="B9" s="163"/>
      <c r="C9" s="163"/>
      <c r="D9" s="169"/>
      <c r="E9" s="170"/>
      <c r="F9" s="169"/>
      <c r="G9" s="171"/>
      <c r="H9" s="169"/>
      <c r="I9" s="172"/>
      <c r="J9" s="173"/>
      <c r="K9" s="262"/>
    </row>
    <row r="10" spans="2:11" x14ac:dyDescent="0.35">
      <c r="B10" s="176" t="s">
        <v>492</v>
      </c>
      <c r="C10" s="177" t="s">
        <v>482</v>
      </c>
      <c r="D10" s="194" t="s">
        <v>493</v>
      </c>
      <c r="E10" s="178">
        <f>COUNTIF(INHOUDELIJK!$L$3:$L$182,"extra")</f>
        <v>50</v>
      </c>
      <c r="F10" s="195" t="s">
        <v>494</v>
      </c>
      <c r="G10" s="178">
        <f>COUNTIF(INHOUDELIJK!$M$3:$M$182,"extra")</f>
        <v>45</v>
      </c>
      <c r="H10" s="195" t="s">
        <v>495</v>
      </c>
      <c r="I10" s="178">
        <f>COUNTIF(INHOUDELIJK!$N$3:$N$182,"extra")</f>
        <v>21</v>
      </c>
      <c r="J10" s="174" t="s">
        <v>486</v>
      </c>
      <c r="K10" s="263"/>
    </row>
    <row r="11" spans="2:11" x14ac:dyDescent="0.35">
      <c r="B11" s="179"/>
      <c r="C11" s="160" t="s">
        <v>487</v>
      </c>
      <c r="D11" s="183" t="s">
        <v>496</v>
      </c>
      <c r="E11" s="161">
        <f>COUNTIF(INHOUDELIJK!$L$3:$L$182,"extra")+(COUNTIF(INHOUDELIJK!L3:L182,"ext. v.G"))</f>
        <v>65</v>
      </c>
      <c r="F11" s="168" t="s">
        <v>497</v>
      </c>
      <c r="G11" s="161">
        <f>COUNTIF(INHOUDELIJK!$M$3:$M$182,"extra")+(COUNTIF(INHOUDELIJK!M3:M182,"ext. v.G"))</f>
        <v>59</v>
      </c>
      <c r="H11" s="168" t="s">
        <v>495</v>
      </c>
      <c r="I11" s="161">
        <f>COUNTIF(INHOUDELIJK!$N$3:$N$182,"extra")+(COUNTIF(INHOUDELIJK!N3:N182,"ext. v.G"))</f>
        <v>25</v>
      </c>
      <c r="J11" s="167" t="s">
        <v>486</v>
      </c>
      <c r="K11" s="264">
        <v>1</v>
      </c>
    </row>
    <row r="12" spans="2:11" ht="15" thickBot="1" x14ac:dyDescent="0.4">
      <c r="B12" s="180"/>
      <c r="C12" s="181" t="s">
        <v>489</v>
      </c>
      <c r="D12" s="184" t="s">
        <v>498</v>
      </c>
      <c r="E12" s="182">
        <f>COUNTIF(INHOUDELIJK!$L$3:$L$182,"extra")+(COUNTIF(INHOUDELIJK!L3:L182,"ext. v.G"))+(COUNTIF(INHOUDELIJK!L3:L182,"ext. v.ZG"))</f>
        <v>78</v>
      </c>
      <c r="F12" s="185" t="s">
        <v>499</v>
      </c>
      <c r="G12" s="182">
        <f>COUNTIF(INHOUDELIJK!$M$3:$M$182,"extra")+(COUNTIF(INHOUDELIJK!M3:M182,"ext. v.G"))+(COUNTIF(INHOUDELIJK!M3:M182,"ext. v.ZG"))</f>
        <v>72</v>
      </c>
      <c r="H12" s="185" t="s">
        <v>495</v>
      </c>
      <c r="I12" s="182">
        <f>COUNTIF(INHOUDELIJK!$N$3:$N$182,"extra")+(COUNTIF(INHOUDELIJK!N3:N182,"ext. v.G"))+(COUNTIF(INHOUDELIJK!N3:N182,"ext. v.ZG"))</f>
        <v>28</v>
      </c>
      <c r="J12" s="175" t="s">
        <v>486</v>
      </c>
      <c r="K12" s="265">
        <v>1</v>
      </c>
    </row>
    <row r="13" spans="2:11" ht="15" thickBot="1" x14ac:dyDescent="0.4"/>
    <row r="14" spans="2:11" x14ac:dyDescent="0.35">
      <c r="C14" s="197" t="s">
        <v>500</v>
      </c>
      <c r="D14" s="198"/>
      <c r="E14" s="196">
        <f>COUNTIF(INHOUDELIJK!$L$3:$L$182,"nvt")</f>
        <v>4</v>
      </c>
      <c r="F14" s="199"/>
      <c r="G14" s="196"/>
      <c r="H14" s="199"/>
      <c r="I14" s="196"/>
      <c r="J14" s="200" t="s">
        <v>486</v>
      </c>
      <c r="K14" s="200" t="s">
        <v>486</v>
      </c>
    </row>
    <row r="15" spans="2:11" ht="15" thickBot="1" x14ac:dyDescent="0.4">
      <c r="C15" s="202" t="s">
        <v>501</v>
      </c>
      <c r="D15" s="203" t="s">
        <v>502</v>
      </c>
      <c r="E15" s="162">
        <f>SUM(E6,E10,E14)</f>
        <v>122</v>
      </c>
      <c r="F15" s="204" t="s">
        <v>503</v>
      </c>
      <c r="G15" s="162">
        <f>G6+G10</f>
        <v>109</v>
      </c>
      <c r="H15" s="204" t="s">
        <v>504</v>
      </c>
      <c r="I15" s="201">
        <f>I6+I10</f>
        <v>48</v>
      </c>
      <c r="J15" s="278" t="s">
        <v>486</v>
      </c>
      <c r="K15" s="278" t="s">
        <v>486</v>
      </c>
    </row>
    <row r="17" spans="2:12" ht="15" customHeight="1" x14ac:dyDescent="0.35">
      <c r="C17" s="164"/>
      <c r="D17" s="164" t="s">
        <v>505</v>
      </c>
      <c r="F17" s="164"/>
      <c r="H17" s="164" t="s">
        <v>506</v>
      </c>
    </row>
    <row r="18" spans="2:12" ht="29" x14ac:dyDescent="0.35">
      <c r="C18" s="165" t="s">
        <v>507</v>
      </c>
      <c r="D18" s="189" t="s">
        <v>508</v>
      </c>
      <c r="E18" s="189" t="s">
        <v>509</v>
      </c>
      <c r="F18" s="148"/>
      <c r="G18" s="274" t="s">
        <v>507</v>
      </c>
      <c r="H18" s="273" t="s">
        <v>508</v>
      </c>
      <c r="I18" s="277" t="s">
        <v>510</v>
      </c>
    </row>
    <row r="19" spans="2:12" x14ac:dyDescent="0.35">
      <c r="C19" s="165" t="s">
        <v>511</v>
      </c>
      <c r="D19" s="189">
        <v>65</v>
      </c>
      <c r="E19" s="189">
        <v>28</v>
      </c>
      <c r="F19" s="275">
        <f>E19/D19</f>
        <v>0.43076923076923079</v>
      </c>
      <c r="G19" s="272" t="s">
        <v>511</v>
      </c>
      <c r="H19" s="269">
        <f>E10</f>
        <v>50</v>
      </c>
      <c r="I19" s="270">
        <f>H19*J19</f>
        <v>22.5</v>
      </c>
      <c r="J19" s="275">
        <v>0.45</v>
      </c>
    </row>
    <row r="20" spans="2:12" x14ac:dyDescent="0.35">
      <c r="C20" s="165" t="s">
        <v>512</v>
      </c>
      <c r="D20" s="189">
        <v>68</v>
      </c>
      <c r="E20" s="189">
        <v>24</v>
      </c>
      <c r="F20" s="275">
        <f>E20/D20</f>
        <v>0.35294117647058826</v>
      </c>
      <c r="G20" s="272" t="s">
        <v>512</v>
      </c>
      <c r="H20" s="269">
        <f>E11</f>
        <v>65</v>
      </c>
      <c r="I20" s="270">
        <f>H20*J20</f>
        <v>22.75</v>
      </c>
      <c r="J20" s="275">
        <v>0.35</v>
      </c>
    </row>
    <row r="21" spans="2:12" x14ac:dyDescent="0.35">
      <c r="C21" s="165" t="s">
        <v>513</v>
      </c>
      <c r="D21" s="189">
        <v>76</v>
      </c>
      <c r="E21" s="189">
        <v>20</v>
      </c>
      <c r="F21" s="275">
        <f>E21/D21</f>
        <v>0.26315789473684209</v>
      </c>
      <c r="G21" s="272" t="s">
        <v>513</v>
      </c>
      <c r="H21" s="269">
        <f>E12</f>
        <v>78</v>
      </c>
      <c r="I21" s="270">
        <f>H21*J21</f>
        <v>19.5</v>
      </c>
      <c r="J21" s="275">
        <v>0.25</v>
      </c>
    </row>
    <row r="22" spans="2:12" x14ac:dyDescent="0.35">
      <c r="C22" s="401"/>
      <c r="D22" s="402"/>
      <c r="E22" s="403"/>
      <c r="F22" s="157"/>
      <c r="G22" s="398"/>
      <c r="H22" s="399"/>
      <c r="I22" s="400"/>
      <c r="J22" s="157"/>
    </row>
    <row r="23" spans="2:12" x14ac:dyDescent="0.35">
      <c r="C23" s="165" t="s">
        <v>514</v>
      </c>
      <c r="D23" s="189">
        <v>63</v>
      </c>
      <c r="E23" s="189">
        <v>22</v>
      </c>
      <c r="F23" s="275">
        <f>E23/D23</f>
        <v>0.34920634920634919</v>
      </c>
      <c r="G23" s="272" t="s">
        <v>514</v>
      </c>
      <c r="H23" s="271">
        <f>G10</f>
        <v>45</v>
      </c>
      <c r="I23" s="270">
        <f>H23*J23</f>
        <v>15.749999999999998</v>
      </c>
      <c r="J23" s="275">
        <v>0.35</v>
      </c>
    </row>
    <row r="24" spans="2:12" x14ac:dyDescent="0.35">
      <c r="C24" s="165" t="s">
        <v>515</v>
      </c>
      <c r="D24" s="189">
        <v>66</v>
      </c>
      <c r="E24" s="189">
        <v>18</v>
      </c>
      <c r="F24" s="275">
        <f>E24/D24</f>
        <v>0.27272727272727271</v>
      </c>
      <c r="G24" s="272" t="s">
        <v>515</v>
      </c>
      <c r="H24" s="271">
        <f>G11</f>
        <v>59</v>
      </c>
      <c r="I24" s="270">
        <f>H24*J24</f>
        <v>17.7</v>
      </c>
      <c r="J24" s="275">
        <v>0.3</v>
      </c>
    </row>
    <row r="25" spans="2:12" x14ac:dyDescent="0.35">
      <c r="C25" s="165" t="s">
        <v>516</v>
      </c>
      <c r="D25" s="189">
        <v>73</v>
      </c>
      <c r="E25" s="189">
        <v>14</v>
      </c>
      <c r="F25" s="275">
        <f>E25/D25</f>
        <v>0.19178082191780821</v>
      </c>
      <c r="G25" s="272" t="s">
        <v>516</v>
      </c>
      <c r="H25" s="271">
        <f>G12</f>
        <v>72</v>
      </c>
      <c r="I25" s="270">
        <f>H25*J25</f>
        <v>18</v>
      </c>
      <c r="J25" s="275">
        <v>0.25</v>
      </c>
    </row>
    <row r="26" spans="2:12" x14ac:dyDescent="0.35">
      <c r="C26" s="401"/>
      <c r="D26" s="402"/>
      <c r="E26" s="403"/>
      <c r="F26" s="275"/>
      <c r="G26" s="398"/>
      <c r="H26" s="399"/>
      <c r="I26" s="400"/>
      <c r="J26" s="157"/>
    </row>
    <row r="27" spans="2:12" x14ac:dyDescent="0.35">
      <c r="C27" s="165" t="s">
        <v>517</v>
      </c>
      <c r="D27" s="189">
        <v>18</v>
      </c>
      <c r="E27" s="189">
        <v>8</v>
      </c>
      <c r="F27" s="275">
        <f t="shared" ref="F27:F29" si="0">E27/D27</f>
        <v>0.44444444444444442</v>
      </c>
      <c r="G27" s="272" t="s">
        <v>517</v>
      </c>
      <c r="H27" s="269">
        <v>17</v>
      </c>
      <c r="I27" s="270">
        <f>H27*J27</f>
        <v>7.5555555555555554</v>
      </c>
      <c r="J27" s="276">
        <f>F27</f>
        <v>0.44444444444444442</v>
      </c>
    </row>
    <row r="28" spans="2:12" x14ac:dyDescent="0.35">
      <c r="C28" s="165" t="s">
        <v>518</v>
      </c>
      <c r="D28" s="189">
        <v>18</v>
      </c>
      <c r="E28" s="189">
        <v>6</v>
      </c>
      <c r="F28" s="275">
        <f t="shared" si="0"/>
        <v>0.33333333333333331</v>
      </c>
      <c r="G28" s="272" t="s">
        <v>518</v>
      </c>
      <c r="H28" s="269">
        <v>21</v>
      </c>
      <c r="I28" s="269">
        <f t="shared" ref="I28:I29" si="1">H28*J28</f>
        <v>7</v>
      </c>
      <c r="J28" s="276">
        <f>F28</f>
        <v>0.33333333333333331</v>
      </c>
    </row>
    <row r="29" spans="2:12" x14ac:dyDescent="0.35">
      <c r="C29" s="165" t="s">
        <v>519</v>
      </c>
      <c r="D29" s="189">
        <v>18</v>
      </c>
      <c r="E29" s="189">
        <v>4</v>
      </c>
      <c r="F29" s="275">
        <f t="shared" si="0"/>
        <v>0.22222222222222221</v>
      </c>
      <c r="G29" s="272" t="s">
        <v>519</v>
      </c>
      <c r="H29" s="269">
        <v>24</v>
      </c>
      <c r="I29" s="270">
        <f t="shared" si="1"/>
        <v>5.333333333333333</v>
      </c>
      <c r="J29" s="276">
        <f>F29</f>
        <v>0.22222222222222221</v>
      </c>
    </row>
    <row r="30" spans="2:12" x14ac:dyDescent="0.35">
      <c r="G30" s="219"/>
    </row>
    <row r="31" spans="2:12" x14ac:dyDescent="0.35">
      <c r="L31" s="220"/>
    </row>
    <row r="32" spans="2:12" x14ac:dyDescent="0.35">
      <c r="B32" s="164"/>
      <c r="C32" s="164"/>
      <c r="D32" s="164"/>
      <c r="E32" s="164"/>
      <c r="F32" s="164"/>
      <c r="L32" s="220"/>
    </row>
    <row r="33" spans="3:12" x14ac:dyDescent="0.35">
      <c r="C33" s="164"/>
      <c r="D33" s="164"/>
      <c r="E33" s="164"/>
      <c r="F33" s="164"/>
      <c r="L33" s="220"/>
    </row>
    <row r="34" spans="3:12" x14ac:dyDescent="0.35">
      <c r="L34" s="220"/>
    </row>
  </sheetData>
  <mergeCells count="8">
    <mergeCell ref="G22:I22"/>
    <mergeCell ref="G26:I26"/>
    <mergeCell ref="C22:E22"/>
    <mergeCell ref="C26:E26"/>
    <mergeCell ref="J4:K4"/>
    <mergeCell ref="D4:E4"/>
    <mergeCell ref="F4:G4"/>
    <mergeCell ref="H4: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C4F0-CDDF-48CC-81CA-0C4CD2248FD6}">
  <sheetPr>
    <tabColor theme="9" tint="0.59999389629810485"/>
  </sheetPr>
  <dimension ref="A1:AF150"/>
  <sheetViews>
    <sheetView workbookViewId="0">
      <pane ySplit="3" topLeftCell="A4" activePane="bottomLeft" state="frozen"/>
      <selection pane="bottomLeft" activeCell="T91" sqref="T91"/>
    </sheetView>
  </sheetViews>
  <sheetFormatPr defaultColWidth="9.08984375" defaultRowHeight="14.5" x14ac:dyDescent="0.35"/>
  <cols>
    <col min="1" max="1" width="1.54296875" style="304" customWidth="1"/>
    <col min="2" max="2" width="5" style="304" customWidth="1"/>
    <col min="3" max="3" width="44.453125" style="304" customWidth="1"/>
    <col min="4" max="4" width="1.36328125" style="305" customWidth="1"/>
    <col min="5" max="5" width="10.453125" style="305" customWidth="1"/>
    <col min="6" max="6" width="7.90625" style="305" customWidth="1"/>
    <col min="7" max="7" width="7.54296875" style="305" customWidth="1"/>
    <col min="8" max="8" width="1.36328125" style="304" customWidth="1"/>
    <col min="9" max="9" width="11.6328125" style="304" customWidth="1"/>
    <col min="10" max="10" width="40" style="314" customWidth="1"/>
    <col min="11" max="11" width="6.90625" style="304" customWidth="1"/>
    <col min="12" max="12" width="34" style="314" customWidth="1"/>
    <col min="13" max="13" width="42.36328125" style="314" customWidth="1"/>
    <col min="14" max="14" width="40.6328125" style="304" customWidth="1"/>
    <col min="15" max="15" width="3.54296875" style="304" customWidth="1"/>
    <col min="16" max="18" width="6.90625" style="304" hidden="1" customWidth="1"/>
    <col min="19" max="16384" width="9.08984375" style="304"/>
  </cols>
  <sheetData>
    <row r="1" spans="1:32" x14ac:dyDescent="0.35">
      <c r="A1" s="426">
        <f>'OVER HET WIJZIGINGENDOCUMENT'!B24</f>
        <v>0</v>
      </c>
      <c r="B1" s="426"/>
      <c r="C1" s="426"/>
      <c r="D1" s="426"/>
      <c r="E1" s="426"/>
      <c r="F1" s="426"/>
      <c r="G1" s="426"/>
      <c r="H1" s="426"/>
      <c r="I1" s="426"/>
      <c r="J1" s="426"/>
      <c r="K1" s="426"/>
      <c r="L1" s="426"/>
      <c r="M1" s="426"/>
      <c r="N1" s="426"/>
    </row>
    <row r="2" spans="1:32" ht="18.5" x14ac:dyDescent="0.35">
      <c r="B2" s="306"/>
      <c r="E2" s="436" t="s">
        <v>520</v>
      </c>
      <c r="F2" s="436"/>
      <c r="G2" s="436"/>
      <c r="I2" s="436" t="s">
        <v>521</v>
      </c>
      <c r="J2" s="436"/>
      <c r="K2" s="436"/>
      <c r="L2" s="436"/>
      <c r="M2" s="436"/>
      <c r="N2" s="436"/>
    </row>
    <row r="3" spans="1:32" s="150" customFormat="1" ht="34.5" customHeight="1" x14ac:dyDescent="0.35">
      <c r="B3" s="364" t="s">
        <v>522</v>
      </c>
      <c r="C3" s="365" t="s">
        <v>523</v>
      </c>
      <c r="D3" s="246"/>
      <c r="E3" s="384" t="s">
        <v>524</v>
      </c>
      <c r="F3" s="385" t="s">
        <v>525</v>
      </c>
      <c r="G3" s="386" t="s">
        <v>526</v>
      </c>
      <c r="H3" s="366"/>
      <c r="I3" s="439" t="s">
        <v>527</v>
      </c>
      <c r="J3" s="440"/>
      <c r="K3" s="437" t="s">
        <v>528</v>
      </c>
      <c r="L3" s="438"/>
      <c r="M3" s="437" t="s">
        <v>529</v>
      </c>
      <c r="N3" s="438"/>
      <c r="P3" s="367" t="s">
        <v>530</v>
      </c>
      <c r="Q3" s="368" t="s">
        <v>531</v>
      </c>
      <c r="R3" s="368" t="s">
        <v>532</v>
      </c>
    </row>
    <row r="4" spans="1:32" s="150" customFormat="1" ht="92.25" customHeight="1" x14ac:dyDescent="0.35">
      <c r="B4" s="383"/>
      <c r="C4" s="378"/>
      <c r="D4" s="246"/>
      <c r="E4" s="379"/>
      <c r="F4" s="380"/>
      <c r="G4" s="381"/>
      <c r="H4" s="382"/>
      <c r="I4" s="431" t="s">
        <v>533</v>
      </c>
      <c r="J4" s="432"/>
      <c r="K4" s="429"/>
      <c r="L4" s="430"/>
      <c r="M4" s="427" t="s">
        <v>534</v>
      </c>
      <c r="N4" s="428"/>
      <c r="P4" s="370"/>
      <c r="Q4" s="371"/>
      <c r="R4" s="372"/>
    </row>
    <row r="5" spans="1:32" s="150" customFormat="1" ht="48" customHeight="1" x14ac:dyDescent="0.35">
      <c r="B5" s="383"/>
      <c r="C5" s="378"/>
      <c r="D5" s="246"/>
      <c r="E5" s="379"/>
      <c r="F5" s="380"/>
      <c r="G5" s="381"/>
      <c r="H5" s="382"/>
      <c r="I5" s="434" t="s">
        <v>535</v>
      </c>
      <c r="J5" s="435"/>
      <c r="K5" s="429"/>
      <c r="L5" s="430"/>
      <c r="M5" s="433" t="s">
        <v>536</v>
      </c>
      <c r="N5" s="428"/>
      <c r="P5" s="370"/>
      <c r="Q5" s="371"/>
      <c r="R5" s="372"/>
    </row>
    <row r="6" spans="1:32" s="305" customFormat="1" ht="17.25" customHeight="1" x14ac:dyDescent="0.35">
      <c r="A6" s="304"/>
      <c r="B6" s="340">
        <v>1</v>
      </c>
      <c r="C6" s="341" t="s">
        <v>537</v>
      </c>
      <c r="D6" s="309"/>
      <c r="E6" s="353"/>
      <c r="F6" s="354"/>
      <c r="G6" s="355"/>
      <c r="H6" s="334"/>
      <c r="I6" s="373" t="s">
        <v>538</v>
      </c>
      <c r="J6" s="374" t="s">
        <v>539</v>
      </c>
      <c r="K6" s="319" t="s">
        <v>540</v>
      </c>
      <c r="L6" s="320" t="s">
        <v>541</v>
      </c>
      <c r="M6" s="315" t="s">
        <v>542</v>
      </c>
      <c r="N6" s="320" t="s">
        <v>543</v>
      </c>
      <c r="O6" s="304"/>
      <c r="P6" s="315"/>
      <c r="Q6" s="315"/>
      <c r="R6" s="316"/>
      <c r="S6" s="304"/>
      <c r="T6" s="304"/>
      <c r="U6" s="304"/>
      <c r="V6" s="304"/>
      <c r="W6" s="304"/>
      <c r="X6" s="304"/>
      <c r="Y6" s="304"/>
      <c r="Z6" s="304"/>
      <c r="AA6" s="304"/>
      <c r="AB6" s="304"/>
      <c r="AC6" s="304"/>
      <c r="AD6" s="304"/>
      <c r="AE6" s="304"/>
      <c r="AF6" s="304"/>
    </row>
    <row r="7" spans="1:32" x14ac:dyDescent="0.35">
      <c r="B7" s="342" t="s">
        <v>36</v>
      </c>
      <c r="C7" s="326" t="s">
        <v>39</v>
      </c>
      <c r="D7" s="309"/>
      <c r="E7" s="356"/>
      <c r="F7" s="307"/>
      <c r="G7" s="357"/>
      <c r="H7" s="335"/>
      <c r="I7" s="321" t="s">
        <v>544</v>
      </c>
      <c r="J7" s="326" t="s">
        <v>545</v>
      </c>
      <c r="K7" s="321" t="s">
        <v>546</v>
      </c>
      <c r="L7" s="326" t="s">
        <v>547</v>
      </c>
      <c r="M7" s="317"/>
      <c r="N7" s="415" t="s">
        <v>548</v>
      </c>
      <c r="P7" s="317"/>
      <c r="Q7" s="310"/>
      <c r="R7" s="310"/>
      <c r="S7" s="369"/>
    </row>
    <row r="8" spans="1:32" x14ac:dyDescent="0.35">
      <c r="B8" s="343" t="s">
        <v>42</v>
      </c>
      <c r="C8" s="344" t="s">
        <v>43</v>
      </c>
      <c r="D8" s="309"/>
      <c r="E8" s="358"/>
      <c r="F8" s="311"/>
      <c r="G8" s="359"/>
      <c r="H8" s="336"/>
      <c r="I8" s="327" t="s">
        <v>549</v>
      </c>
      <c r="J8" s="326" t="s">
        <v>550</v>
      </c>
      <c r="K8" s="321" t="s">
        <v>551</v>
      </c>
      <c r="L8" s="326" t="s">
        <v>552</v>
      </c>
      <c r="M8" s="317"/>
      <c r="N8" s="416"/>
      <c r="P8" s="318"/>
      <c r="Q8" s="312"/>
      <c r="R8" s="312"/>
    </row>
    <row r="9" spans="1:32" x14ac:dyDescent="0.35">
      <c r="B9" s="342" t="s">
        <v>46</v>
      </c>
      <c r="C9" s="326" t="s">
        <v>47</v>
      </c>
      <c r="D9" s="309"/>
      <c r="E9" s="356"/>
      <c r="F9" s="307"/>
      <c r="G9" s="357"/>
      <c r="H9" s="335"/>
      <c r="I9" s="327" t="s">
        <v>553</v>
      </c>
      <c r="J9" s="326" t="s">
        <v>554</v>
      </c>
      <c r="K9" s="321" t="s">
        <v>551</v>
      </c>
      <c r="L9" s="326"/>
      <c r="M9" s="317"/>
      <c r="N9" s="416"/>
      <c r="P9" s="317"/>
      <c r="Q9" s="308"/>
      <c r="R9" s="308"/>
    </row>
    <row r="10" spans="1:32" x14ac:dyDescent="0.35">
      <c r="B10" s="342" t="s">
        <v>51</v>
      </c>
      <c r="C10" s="326" t="s">
        <v>52</v>
      </c>
      <c r="D10" s="309"/>
      <c r="E10" s="356"/>
      <c r="F10" s="307"/>
      <c r="G10" s="357"/>
      <c r="H10" s="335"/>
      <c r="I10" s="328" t="s">
        <v>555</v>
      </c>
      <c r="J10" s="326" t="s">
        <v>556</v>
      </c>
      <c r="K10" s="321" t="s">
        <v>551</v>
      </c>
      <c r="L10" s="326"/>
      <c r="M10" s="317"/>
      <c r="N10" s="416"/>
      <c r="P10" s="317"/>
      <c r="Q10" s="308"/>
      <c r="R10" s="308"/>
    </row>
    <row r="11" spans="1:32" x14ac:dyDescent="0.35">
      <c r="B11" s="342" t="s">
        <v>55</v>
      </c>
      <c r="C11" s="326" t="s">
        <v>56</v>
      </c>
      <c r="D11" s="309"/>
      <c r="E11" s="356">
        <v>1</v>
      </c>
      <c r="F11" s="307"/>
      <c r="G11" s="357"/>
      <c r="H11" s="335"/>
      <c r="I11" s="321" t="s">
        <v>557</v>
      </c>
      <c r="J11" s="326" t="s">
        <v>558</v>
      </c>
      <c r="K11" s="321" t="s">
        <v>559</v>
      </c>
      <c r="L11" s="326"/>
      <c r="N11" s="416"/>
      <c r="P11" s="317"/>
      <c r="Q11" s="308"/>
      <c r="R11" s="308"/>
    </row>
    <row r="12" spans="1:32" x14ac:dyDescent="0.35">
      <c r="B12" s="342" t="s">
        <v>59</v>
      </c>
      <c r="C12" s="326" t="s">
        <v>60</v>
      </c>
      <c r="D12" s="309"/>
      <c r="E12" s="356">
        <v>1</v>
      </c>
      <c r="F12" s="307"/>
      <c r="G12" s="357"/>
      <c r="H12" s="335"/>
      <c r="I12" s="321" t="s">
        <v>560</v>
      </c>
      <c r="J12" s="326" t="s">
        <v>561</v>
      </c>
      <c r="K12" s="321" t="s">
        <v>559</v>
      </c>
      <c r="L12" s="326"/>
      <c r="M12" s="317" t="s">
        <v>562</v>
      </c>
      <c r="N12" s="416"/>
      <c r="P12" s="317"/>
      <c r="Q12" s="308"/>
      <c r="R12" s="308"/>
    </row>
    <row r="13" spans="1:32" x14ac:dyDescent="0.35">
      <c r="B13" s="342" t="s">
        <v>63</v>
      </c>
      <c r="C13" s="326" t="s">
        <v>563</v>
      </c>
      <c r="D13" s="309"/>
      <c r="E13" s="356">
        <v>1</v>
      </c>
      <c r="F13" s="307"/>
      <c r="G13" s="357"/>
      <c r="H13" s="335"/>
      <c r="I13" s="322" t="s">
        <v>564</v>
      </c>
      <c r="J13" s="326" t="s">
        <v>565</v>
      </c>
      <c r="K13" s="321"/>
      <c r="L13" s="326"/>
      <c r="M13" s="317"/>
      <c r="N13" s="416"/>
      <c r="P13" s="317"/>
      <c r="Q13" s="308"/>
      <c r="R13" s="308"/>
    </row>
    <row r="14" spans="1:32" x14ac:dyDescent="0.35">
      <c r="B14" s="342" t="s">
        <v>71</v>
      </c>
      <c r="C14" s="326" t="s">
        <v>77</v>
      </c>
      <c r="D14" s="309"/>
      <c r="E14" s="356"/>
      <c r="F14" s="307"/>
      <c r="G14" s="357"/>
      <c r="H14" s="335"/>
      <c r="I14" s="327" t="s">
        <v>553</v>
      </c>
      <c r="J14" s="326" t="s">
        <v>566</v>
      </c>
      <c r="K14" s="321"/>
      <c r="L14" s="326"/>
      <c r="M14" s="317"/>
      <c r="N14" s="416"/>
      <c r="P14" s="317"/>
      <c r="Q14" s="308"/>
      <c r="R14" s="308"/>
    </row>
    <row r="15" spans="1:32" x14ac:dyDescent="0.35">
      <c r="B15" s="342" t="s">
        <v>74</v>
      </c>
      <c r="C15" s="326" t="s">
        <v>80</v>
      </c>
      <c r="D15" s="309"/>
      <c r="E15" s="356"/>
      <c r="F15" s="307"/>
      <c r="G15" s="357"/>
      <c r="H15" s="335"/>
      <c r="I15" s="327" t="s">
        <v>553</v>
      </c>
      <c r="J15" s="326" t="s">
        <v>566</v>
      </c>
      <c r="K15" s="321"/>
      <c r="L15" s="326"/>
      <c r="M15" s="317"/>
      <c r="N15" s="416"/>
      <c r="P15" s="317"/>
      <c r="Q15" s="308"/>
      <c r="R15" s="308"/>
    </row>
    <row r="16" spans="1:32" x14ac:dyDescent="0.35">
      <c r="B16" s="342" t="s">
        <v>81</v>
      </c>
      <c r="C16" s="345" t="s">
        <v>567</v>
      </c>
      <c r="D16" s="309"/>
      <c r="E16" s="356"/>
      <c r="F16" s="307"/>
      <c r="G16" s="360"/>
      <c r="H16" s="337"/>
      <c r="I16" s="327" t="s">
        <v>553</v>
      </c>
      <c r="J16" s="375" t="s">
        <v>568</v>
      </c>
      <c r="K16" s="321"/>
      <c r="L16" s="326"/>
      <c r="M16" s="317"/>
      <c r="N16" s="417"/>
      <c r="P16" s="317"/>
      <c r="Q16" s="308"/>
      <c r="R16" s="308"/>
    </row>
    <row r="17" spans="2:18" ht="15" customHeight="1" x14ac:dyDescent="0.35">
      <c r="B17" s="340">
        <v>2</v>
      </c>
      <c r="C17" s="341" t="s">
        <v>83</v>
      </c>
      <c r="D17" s="309"/>
      <c r="E17" s="353"/>
      <c r="F17" s="354"/>
      <c r="G17" s="355"/>
      <c r="H17" s="334"/>
      <c r="I17" s="319"/>
      <c r="J17" s="320"/>
      <c r="K17" s="319"/>
      <c r="L17" s="320"/>
      <c r="M17" s="315"/>
      <c r="N17" s="320"/>
      <c r="P17" s="315"/>
      <c r="Q17" s="315"/>
      <c r="R17" s="316"/>
    </row>
    <row r="18" spans="2:18" x14ac:dyDescent="0.35">
      <c r="B18" s="346" t="s">
        <v>84</v>
      </c>
      <c r="C18" s="347" t="s">
        <v>87</v>
      </c>
      <c r="D18" s="309"/>
      <c r="E18" s="356"/>
      <c r="F18" s="307"/>
      <c r="G18" s="357"/>
      <c r="H18" s="338"/>
      <c r="I18" s="409" t="s">
        <v>555</v>
      </c>
      <c r="J18" s="423" t="s">
        <v>569</v>
      </c>
      <c r="K18" s="321" t="s">
        <v>570</v>
      </c>
      <c r="L18" s="326" t="s">
        <v>571</v>
      </c>
      <c r="M18" s="317"/>
      <c r="N18" s="415" t="s">
        <v>572</v>
      </c>
      <c r="P18" s="317"/>
      <c r="Q18" s="308"/>
      <c r="R18" s="308"/>
    </row>
    <row r="19" spans="2:18" x14ac:dyDescent="0.35">
      <c r="B19" s="348" t="s">
        <v>89</v>
      </c>
      <c r="C19" s="349" t="s">
        <v>573</v>
      </c>
      <c r="D19" s="309"/>
      <c r="E19" s="356"/>
      <c r="F19" s="307">
        <v>1</v>
      </c>
      <c r="G19" s="357"/>
      <c r="H19" s="339"/>
      <c r="I19" s="410"/>
      <c r="J19" s="424"/>
      <c r="K19" s="321" t="s">
        <v>570</v>
      </c>
      <c r="L19" s="326"/>
      <c r="M19" s="317"/>
      <c r="N19" s="416"/>
      <c r="P19" s="317"/>
      <c r="Q19" s="308"/>
      <c r="R19" s="308"/>
    </row>
    <row r="20" spans="2:18" x14ac:dyDescent="0.35">
      <c r="B20" s="350" t="s">
        <v>93</v>
      </c>
      <c r="C20" s="326" t="s">
        <v>95</v>
      </c>
      <c r="D20" s="309"/>
      <c r="E20" s="356"/>
      <c r="F20" s="307">
        <v>1</v>
      </c>
      <c r="G20" s="357"/>
      <c r="H20" s="335"/>
      <c r="I20" s="410"/>
      <c r="J20" s="424"/>
      <c r="K20" s="321" t="s">
        <v>559</v>
      </c>
      <c r="L20" s="326" t="s">
        <v>574</v>
      </c>
      <c r="M20" s="317"/>
      <c r="N20" s="416"/>
      <c r="P20" s="317"/>
      <c r="Q20" s="308"/>
      <c r="R20" s="308"/>
    </row>
    <row r="21" spans="2:18" x14ac:dyDescent="0.35">
      <c r="B21" s="350" t="s">
        <v>97</v>
      </c>
      <c r="C21" s="326" t="s">
        <v>99</v>
      </c>
      <c r="D21" s="309"/>
      <c r="E21" s="356"/>
      <c r="F21" s="307">
        <v>1</v>
      </c>
      <c r="G21" s="357"/>
      <c r="H21" s="335"/>
      <c r="I21" s="410"/>
      <c r="J21" s="424"/>
      <c r="K21" s="321" t="s">
        <v>559</v>
      </c>
      <c r="L21" s="326" t="s">
        <v>574</v>
      </c>
      <c r="M21" s="317"/>
      <c r="N21" s="416"/>
      <c r="P21" s="317"/>
      <c r="Q21" s="308"/>
      <c r="R21" s="308"/>
    </row>
    <row r="22" spans="2:18" x14ac:dyDescent="0.35">
      <c r="B22" s="350" t="s">
        <v>101</v>
      </c>
      <c r="C22" s="326" t="s">
        <v>106</v>
      </c>
      <c r="D22" s="309"/>
      <c r="E22" s="356"/>
      <c r="F22" s="307">
        <v>1</v>
      </c>
      <c r="G22" s="357"/>
      <c r="H22" s="335"/>
      <c r="I22" s="410"/>
      <c r="J22" s="424"/>
      <c r="K22" s="321" t="s">
        <v>559</v>
      </c>
      <c r="L22" s="326" t="s">
        <v>574</v>
      </c>
      <c r="M22" s="317"/>
      <c r="N22" s="416"/>
      <c r="P22" s="317"/>
      <c r="Q22" s="308"/>
      <c r="R22" s="308"/>
    </row>
    <row r="23" spans="2:18" x14ac:dyDescent="0.35">
      <c r="B23" s="350" t="s">
        <v>104</v>
      </c>
      <c r="C23" s="326" t="s">
        <v>116</v>
      </c>
      <c r="D23" s="309"/>
      <c r="E23" s="356"/>
      <c r="F23" s="307"/>
      <c r="G23" s="357"/>
      <c r="H23" s="335"/>
      <c r="I23" s="410"/>
      <c r="J23" s="424"/>
      <c r="K23" s="321"/>
      <c r="L23" s="326"/>
      <c r="M23" s="317"/>
      <c r="N23" s="416"/>
      <c r="P23" s="317"/>
      <c r="Q23" s="308"/>
      <c r="R23" s="308"/>
    </row>
    <row r="24" spans="2:18" x14ac:dyDescent="0.35">
      <c r="B24" s="343" t="s">
        <v>108</v>
      </c>
      <c r="C24" s="344" t="s">
        <v>117</v>
      </c>
      <c r="D24" s="309"/>
      <c r="E24" s="358"/>
      <c r="F24" s="311"/>
      <c r="G24" s="359"/>
      <c r="H24" s="336"/>
      <c r="I24" s="411"/>
      <c r="J24" s="425"/>
      <c r="K24" s="322"/>
      <c r="L24" s="329"/>
      <c r="M24" s="318"/>
      <c r="N24" s="417"/>
      <c r="P24" s="318"/>
      <c r="Q24" s="313"/>
      <c r="R24" s="313"/>
    </row>
    <row r="25" spans="2:18" ht="16.5" customHeight="1" x14ac:dyDescent="0.35">
      <c r="B25" s="340">
        <v>3</v>
      </c>
      <c r="C25" s="341" t="s">
        <v>118</v>
      </c>
      <c r="D25" s="309"/>
      <c r="E25" s="353"/>
      <c r="F25" s="354"/>
      <c r="G25" s="355"/>
      <c r="H25" s="334"/>
      <c r="I25" s="319"/>
      <c r="J25" s="320"/>
      <c r="K25" s="319"/>
      <c r="L25" s="320"/>
      <c r="M25" s="315"/>
      <c r="N25" s="320"/>
      <c r="P25" s="315"/>
      <c r="Q25" s="315"/>
      <c r="R25" s="316"/>
    </row>
    <row r="26" spans="2:18" x14ac:dyDescent="0.35">
      <c r="B26" s="350" t="s">
        <v>119</v>
      </c>
      <c r="C26" s="326" t="s">
        <v>121</v>
      </c>
      <c r="D26" s="309"/>
      <c r="E26" s="356"/>
      <c r="F26" s="307"/>
      <c r="G26" s="357"/>
      <c r="H26" s="335"/>
      <c r="I26" s="409" t="s">
        <v>575</v>
      </c>
      <c r="J26" s="412" t="s">
        <v>576</v>
      </c>
      <c r="K26" s="321" t="s">
        <v>559</v>
      </c>
      <c r="L26" s="326" t="s">
        <v>574</v>
      </c>
      <c r="M26" s="317"/>
      <c r="N26" s="419" t="s">
        <v>577</v>
      </c>
      <c r="P26" s="317"/>
      <c r="Q26" s="308"/>
      <c r="R26" s="308"/>
    </row>
    <row r="27" spans="2:18" x14ac:dyDescent="0.35">
      <c r="B27" s="350" t="s">
        <v>122</v>
      </c>
      <c r="C27" s="326" t="s">
        <v>123</v>
      </c>
      <c r="D27" s="309"/>
      <c r="E27" s="356">
        <v>1</v>
      </c>
      <c r="F27" s="307"/>
      <c r="G27" s="357"/>
      <c r="H27" s="335"/>
      <c r="I27" s="410"/>
      <c r="J27" s="413"/>
      <c r="K27" s="321" t="s">
        <v>559</v>
      </c>
      <c r="L27" s="326" t="s">
        <v>574</v>
      </c>
      <c r="M27" s="317"/>
      <c r="N27" s="416"/>
      <c r="P27" s="317"/>
      <c r="Q27" s="308"/>
      <c r="R27" s="308"/>
    </row>
    <row r="28" spans="2:18" x14ac:dyDescent="0.35">
      <c r="B28" s="350" t="s">
        <v>125</v>
      </c>
      <c r="C28" s="326" t="s">
        <v>131</v>
      </c>
      <c r="D28" s="309"/>
      <c r="E28" s="356"/>
      <c r="F28" s="307"/>
      <c r="G28" s="357"/>
      <c r="H28" s="335"/>
      <c r="I28" s="411"/>
      <c r="J28" s="414"/>
      <c r="K28" s="321"/>
      <c r="L28" s="326"/>
      <c r="M28" s="317"/>
      <c r="N28" s="416"/>
      <c r="P28" s="317"/>
      <c r="Q28" s="308"/>
      <c r="R28" s="308"/>
    </row>
    <row r="29" spans="2:18" x14ac:dyDescent="0.35">
      <c r="B29" s="350" t="s">
        <v>128</v>
      </c>
      <c r="C29" s="326" t="s">
        <v>135</v>
      </c>
      <c r="E29" s="356"/>
      <c r="F29" s="307"/>
      <c r="G29" s="357"/>
      <c r="H29" s="335"/>
      <c r="I29" s="321" t="s">
        <v>544</v>
      </c>
      <c r="J29" s="326" t="s">
        <v>545</v>
      </c>
      <c r="K29" s="321"/>
      <c r="L29" s="326"/>
      <c r="M29" s="317"/>
      <c r="N29" s="416"/>
      <c r="P29" s="317"/>
      <c r="Q29" s="308"/>
      <c r="R29" s="308"/>
    </row>
    <row r="30" spans="2:18" x14ac:dyDescent="0.35">
      <c r="B30" s="350" t="s">
        <v>130</v>
      </c>
      <c r="C30" s="326" t="s">
        <v>142</v>
      </c>
      <c r="E30" s="356"/>
      <c r="F30" s="307"/>
      <c r="G30" s="357"/>
      <c r="H30" s="335"/>
      <c r="I30" s="321" t="s">
        <v>575</v>
      </c>
      <c r="J30" s="326" t="s">
        <v>576</v>
      </c>
      <c r="K30" s="321"/>
      <c r="L30" s="326"/>
      <c r="M30" s="317"/>
      <c r="N30" s="417"/>
      <c r="P30" s="317"/>
      <c r="Q30" s="308"/>
      <c r="R30" s="308"/>
    </row>
    <row r="31" spans="2:18" x14ac:dyDescent="0.35">
      <c r="B31" s="340">
        <v>4</v>
      </c>
      <c r="C31" s="341" t="s">
        <v>578</v>
      </c>
      <c r="D31" s="309"/>
      <c r="E31" s="353"/>
      <c r="F31" s="354"/>
      <c r="G31" s="355"/>
      <c r="H31" s="334"/>
      <c r="I31" s="319"/>
      <c r="J31" s="320"/>
      <c r="K31" s="319"/>
      <c r="L31" s="320"/>
      <c r="M31" s="315"/>
      <c r="N31" s="320"/>
      <c r="P31" s="315"/>
      <c r="Q31" s="315"/>
      <c r="R31" s="316"/>
    </row>
    <row r="32" spans="2:18" x14ac:dyDescent="0.35">
      <c r="B32" s="350" t="s">
        <v>144</v>
      </c>
      <c r="C32" s="326" t="s">
        <v>145</v>
      </c>
      <c r="E32" s="356"/>
      <c r="F32" s="307"/>
      <c r="G32" s="357"/>
      <c r="H32" s="335"/>
      <c r="I32" s="409" t="s">
        <v>579</v>
      </c>
      <c r="J32" s="420" t="s">
        <v>580</v>
      </c>
      <c r="K32" s="321" t="s">
        <v>581</v>
      </c>
      <c r="L32" s="326"/>
      <c r="M32" s="317"/>
      <c r="N32" s="419" t="s">
        <v>582</v>
      </c>
      <c r="P32" s="317"/>
      <c r="Q32" s="308"/>
      <c r="R32" s="308"/>
    </row>
    <row r="33" spans="2:18" x14ac:dyDescent="0.35">
      <c r="B33" s="350" t="s">
        <v>148</v>
      </c>
      <c r="C33" s="326" t="s">
        <v>147</v>
      </c>
      <c r="E33" s="356"/>
      <c r="F33" s="307"/>
      <c r="G33" s="357">
        <v>1</v>
      </c>
      <c r="H33" s="335"/>
      <c r="I33" s="410"/>
      <c r="J33" s="421"/>
      <c r="K33" s="321" t="s">
        <v>581</v>
      </c>
      <c r="L33" s="326"/>
      <c r="M33" s="317"/>
      <c r="N33" s="416"/>
      <c r="P33" s="317"/>
      <c r="Q33" s="308"/>
      <c r="R33" s="308"/>
    </row>
    <row r="34" spans="2:18" x14ac:dyDescent="0.35">
      <c r="B34" s="350" t="s">
        <v>150</v>
      </c>
      <c r="C34" s="326" t="s">
        <v>149</v>
      </c>
      <c r="E34" s="356"/>
      <c r="F34" s="307"/>
      <c r="G34" s="357">
        <v>1</v>
      </c>
      <c r="H34" s="335"/>
      <c r="I34" s="410"/>
      <c r="J34" s="421"/>
      <c r="K34" s="321" t="s">
        <v>581</v>
      </c>
      <c r="L34" s="326"/>
      <c r="M34" s="317"/>
      <c r="N34" s="416"/>
      <c r="P34" s="317"/>
      <c r="Q34" s="308"/>
      <c r="R34" s="308"/>
    </row>
    <row r="35" spans="2:18" x14ac:dyDescent="0.35">
      <c r="B35" s="350" t="s">
        <v>152</v>
      </c>
      <c r="C35" s="326" t="s">
        <v>154</v>
      </c>
      <c r="E35" s="356"/>
      <c r="F35" s="307"/>
      <c r="G35" s="357">
        <v>1</v>
      </c>
      <c r="H35" s="335"/>
      <c r="I35" s="410"/>
      <c r="J35" s="421"/>
      <c r="K35" s="321" t="s">
        <v>581</v>
      </c>
      <c r="L35" s="326"/>
      <c r="M35" s="317"/>
      <c r="N35" s="416"/>
      <c r="P35" s="317"/>
      <c r="Q35" s="308"/>
      <c r="R35" s="308"/>
    </row>
    <row r="36" spans="2:18" x14ac:dyDescent="0.35">
      <c r="B36" s="350" t="s">
        <v>155</v>
      </c>
      <c r="C36" s="326" t="s">
        <v>157</v>
      </c>
      <c r="E36" s="356"/>
      <c r="F36" s="307"/>
      <c r="G36" s="357"/>
      <c r="H36" s="335"/>
      <c r="I36" s="410"/>
      <c r="J36" s="421"/>
      <c r="K36" s="321" t="s">
        <v>581</v>
      </c>
      <c r="L36" s="326"/>
      <c r="M36" s="317"/>
      <c r="N36" s="416"/>
      <c r="P36" s="317"/>
      <c r="Q36" s="308"/>
      <c r="R36" s="308"/>
    </row>
    <row r="37" spans="2:18" x14ac:dyDescent="0.35">
      <c r="B37" s="350" t="s">
        <v>158</v>
      </c>
      <c r="C37" s="326" t="s">
        <v>162</v>
      </c>
      <c r="E37" s="356"/>
      <c r="F37" s="307"/>
      <c r="G37" s="357"/>
      <c r="H37" s="335"/>
      <c r="I37" s="411"/>
      <c r="J37" s="422"/>
      <c r="K37" s="321"/>
      <c r="L37" s="326"/>
      <c r="M37" s="317"/>
      <c r="N37" s="417"/>
      <c r="P37" s="317"/>
      <c r="Q37" s="308"/>
      <c r="R37" s="308"/>
    </row>
    <row r="38" spans="2:18" x14ac:dyDescent="0.35">
      <c r="B38" s="340">
        <v>5</v>
      </c>
      <c r="C38" s="341" t="s">
        <v>163</v>
      </c>
      <c r="D38" s="309"/>
      <c r="E38" s="353"/>
      <c r="F38" s="354"/>
      <c r="G38" s="355"/>
      <c r="H38" s="334"/>
      <c r="I38" s="319"/>
      <c r="J38" s="320"/>
      <c r="K38" s="319"/>
      <c r="L38" s="320"/>
      <c r="M38" s="315"/>
      <c r="N38" s="320"/>
      <c r="P38" s="315"/>
      <c r="Q38" s="315"/>
      <c r="R38" s="316"/>
    </row>
    <row r="39" spans="2:18" x14ac:dyDescent="0.35">
      <c r="B39" s="350" t="s">
        <v>164</v>
      </c>
      <c r="C39" s="326" t="s">
        <v>165</v>
      </c>
      <c r="E39" s="356"/>
      <c r="F39" s="307"/>
      <c r="G39" s="357"/>
      <c r="H39" s="335"/>
      <c r="I39" s="409" t="s">
        <v>575</v>
      </c>
      <c r="J39" s="420" t="s">
        <v>583</v>
      </c>
      <c r="K39" s="321" t="s">
        <v>570</v>
      </c>
      <c r="L39" s="326"/>
      <c r="M39" s="317"/>
      <c r="N39" s="419" t="s">
        <v>584</v>
      </c>
      <c r="P39" s="317"/>
      <c r="Q39" s="308"/>
      <c r="R39" s="308"/>
    </row>
    <row r="40" spans="2:18" x14ac:dyDescent="0.35">
      <c r="B40" s="350" t="s">
        <v>166</v>
      </c>
      <c r="C40" s="326" t="s">
        <v>168</v>
      </c>
      <c r="E40" s="356"/>
      <c r="F40" s="307"/>
      <c r="G40" s="357"/>
      <c r="H40" s="335"/>
      <c r="I40" s="410"/>
      <c r="J40" s="421"/>
      <c r="K40" s="321"/>
      <c r="L40" s="326"/>
      <c r="M40" s="317"/>
      <c r="N40" s="416"/>
      <c r="P40" s="317"/>
      <c r="Q40" s="308"/>
      <c r="R40" s="308"/>
    </row>
    <row r="41" spans="2:18" x14ac:dyDescent="0.35">
      <c r="B41" s="350" t="s">
        <v>169</v>
      </c>
      <c r="C41" s="326" t="s">
        <v>171</v>
      </c>
      <c r="E41" s="356"/>
      <c r="F41" s="307"/>
      <c r="G41" s="357"/>
      <c r="H41" s="335"/>
      <c r="I41" s="410"/>
      <c r="J41" s="421"/>
      <c r="K41" s="321"/>
      <c r="L41" s="326"/>
      <c r="M41" s="317"/>
      <c r="N41" s="416"/>
      <c r="P41" s="317"/>
      <c r="Q41" s="308"/>
      <c r="R41" s="308"/>
    </row>
    <row r="42" spans="2:18" x14ac:dyDescent="0.35">
      <c r="B42" s="350" t="s">
        <v>173</v>
      </c>
      <c r="C42" s="326" t="s">
        <v>585</v>
      </c>
      <c r="E42" s="356">
        <v>1</v>
      </c>
      <c r="F42" s="307"/>
      <c r="G42" s="357"/>
      <c r="H42" s="335"/>
      <c r="I42" s="410"/>
      <c r="J42" s="421"/>
      <c r="K42" s="321"/>
      <c r="L42" s="326"/>
      <c r="M42" s="317"/>
      <c r="N42" s="416"/>
      <c r="P42" s="317"/>
      <c r="Q42" s="308"/>
      <c r="R42" s="308"/>
    </row>
    <row r="43" spans="2:18" x14ac:dyDescent="0.35">
      <c r="B43" s="350" t="s">
        <v>175</v>
      </c>
      <c r="C43" s="326" t="s">
        <v>177</v>
      </c>
      <c r="E43" s="356"/>
      <c r="F43" s="307"/>
      <c r="G43" s="357"/>
      <c r="H43" s="335"/>
      <c r="I43" s="410"/>
      <c r="J43" s="421"/>
      <c r="K43" s="321" t="s">
        <v>570</v>
      </c>
      <c r="L43" s="326" t="s">
        <v>574</v>
      </c>
      <c r="M43" s="317"/>
      <c r="N43" s="416"/>
      <c r="P43" s="317"/>
      <c r="Q43" s="308"/>
      <c r="R43" s="308"/>
    </row>
    <row r="44" spans="2:18" x14ac:dyDescent="0.35">
      <c r="B44" s="350" t="s">
        <v>178</v>
      </c>
      <c r="C44" s="326" t="s">
        <v>179</v>
      </c>
      <c r="E44" s="356"/>
      <c r="F44" s="307"/>
      <c r="G44" s="357"/>
      <c r="H44" s="335"/>
      <c r="I44" s="410"/>
      <c r="J44" s="421"/>
      <c r="K44" s="321" t="s">
        <v>570</v>
      </c>
      <c r="L44" s="326"/>
      <c r="M44" s="317"/>
      <c r="N44" s="416"/>
      <c r="P44" s="317"/>
      <c r="Q44" s="308"/>
      <c r="R44" s="308"/>
    </row>
    <row r="45" spans="2:18" x14ac:dyDescent="0.35">
      <c r="B45" s="350" t="s">
        <v>180</v>
      </c>
      <c r="C45" s="326" t="s">
        <v>586</v>
      </c>
      <c r="E45" s="356"/>
      <c r="F45" s="307"/>
      <c r="G45" s="357"/>
      <c r="H45" s="335"/>
      <c r="I45" s="411"/>
      <c r="J45" s="422"/>
      <c r="K45" s="321"/>
      <c r="L45" s="326"/>
      <c r="M45" s="317"/>
      <c r="N45" s="417"/>
      <c r="P45" s="317"/>
      <c r="Q45" s="308"/>
      <c r="R45" s="308"/>
    </row>
    <row r="46" spans="2:18" x14ac:dyDescent="0.35">
      <c r="B46" s="340">
        <v>6</v>
      </c>
      <c r="C46" s="341" t="s">
        <v>587</v>
      </c>
      <c r="D46" s="309"/>
      <c r="E46" s="353"/>
      <c r="F46" s="354"/>
      <c r="G46" s="355"/>
      <c r="H46" s="334"/>
      <c r="I46" s="319"/>
      <c r="J46" s="320"/>
      <c r="K46" s="319"/>
      <c r="L46" s="320"/>
      <c r="M46" s="315"/>
      <c r="N46" s="320"/>
      <c r="P46" s="315"/>
      <c r="Q46" s="315"/>
      <c r="R46" s="316"/>
    </row>
    <row r="47" spans="2:18" x14ac:dyDescent="0.35">
      <c r="B47" s="350" t="s">
        <v>182</v>
      </c>
      <c r="C47" s="326" t="s">
        <v>588</v>
      </c>
      <c r="E47" s="356"/>
      <c r="F47" s="307"/>
      <c r="G47" s="357"/>
      <c r="H47" s="335"/>
      <c r="I47" s="321" t="s">
        <v>589</v>
      </c>
      <c r="J47" s="326" t="s">
        <v>590</v>
      </c>
      <c r="K47" s="321" t="s">
        <v>559</v>
      </c>
      <c r="L47" s="326"/>
      <c r="M47" s="317" t="s">
        <v>591</v>
      </c>
      <c r="N47" s="415" t="s">
        <v>592</v>
      </c>
      <c r="P47" s="317"/>
      <c r="Q47" s="308"/>
      <c r="R47" s="308"/>
    </row>
    <row r="48" spans="2:18" x14ac:dyDescent="0.35">
      <c r="B48" s="350" t="s">
        <v>188</v>
      </c>
      <c r="C48" s="326" t="s">
        <v>187</v>
      </c>
      <c r="E48" s="356"/>
      <c r="F48" s="307"/>
      <c r="G48" s="357"/>
      <c r="H48" s="335"/>
      <c r="I48" s="321" t="s">
        <v>593</v>
      </c>
      <c r="J48" s="326" t="s">
        <v>594</v>
      </c>
      <c r="K48" s="321" t="s">
        <v>559</v>
      </c>
      <c r="L48" s="326" t="s">
        <v>595</v>
      </c>
      <c r="M48" s="317"/>
      <c r="N48" s="416"/>
      <c r="P48" s="317"/>
      <c r="Q48" s="308"/>
      <c r="R48" s="308"/>
    </row>
    <row r="49" spans="2:18" x14ac:dyDescent="0.35">
      <c r="B49" s="350" t="s">
        <v>190</v>
      </c>
      <c r="C49" s="326" t="s">
        <v>189</v>
      </c>
      <c r="E49" s="356">
        <v>1</v>
      </c>
      <c r="F49" s="307"/>
      <c r="G49" s="357"/>
      <c r="H49" s="335"/>
      <c r="I49" s="321" t="s">
        <v>593</v>
      </c>
      <c r="J49" s="326" t="s">
        <v>594</v>
      </c>
      <c r="K49" s="321" t="s">
        <v>559</v>
      </c>
      <c r="L49" s="326"/>
      <c r="M49" s="317"/>
      <c r="N49" s="416"/>
      <c r="P49" s="317"/>
      <c r="Q49" s="308"/>
      <c r="R49" s="308"/>
    </row>
    <row r="50" spans="2:18" x14ac:dyDescent="0.35">
      <c r="B50" s="350" t="s">
        <v>193</v>
      </c>
      <c r="C50" s="326" t="s">
        <v>192</v>
      </c>
      <c r="E50" s="356">
        <v>1</v>
      </c>
      <c r="F50" s="307"/>
      <c r="G50" s="357"/>
      <c r="H50" s="335"/>
      <c r="I50" s="321" t="s">
        <v>593</v>
      </c>
      <c r="J50" s="326" t="s">
        <v>594</v>
      </c>
      <c r="K50" s="321" t="s">
        <v>559</v>
      </c>
      <c r="L50" s="326"/>
      <c r="M50" s="317"/>
      <c r="N50" s="416"/>
      <c r="P50" s="317"/>
      <c r="Q50" s="308"/>
      <c r="R50" s="308"/>
    </row>
    <row r="51" spans="2:18" x14ac:dyDescent="0.35">
      <c r="B51" s="350" t="s">
        <v>195</v>
      </c>
      <c r="C51" s="326" t="s">
        <v>596</v>
      </c>
      <c r="E51" s="356">
        <v>1</v>
      </c>
      <c r="F51" s="307"/>
      <c r="G51" s="357"/>
      <c r="H51" s="335"/>
      <c r="I51" s="321" t="s">
        <v>593</v>
      </c>
      <c r="J51" s="326" t="s">
        <v>594</v>
      </c>
      <c r="K51" s="321" t="s">
        <v>559</v>
      </c>
      <c r="L51" s="326"/>
      <c r="M51" s="317"/>
      <c r="N51" s="416"/>
      <c r="P51" s="317"/>
      <c r="Q51" s="308"/>
      <c r="R51" s="308"/>
    </row>
    <row r="52" spans="2:18" x14ac:dyDescent="0.35">
      <c r="B52" s="350" t="s">
        <v>199</v>
      </c>
      <c r="C52" s="326" t="s">
        <v>200</v>
      </c>
      <c r="E52" s="356">
        <v>1</v>
      </c>
      <c r="F52" s="307"/>
      <c r="G52" s="357"/>
      <c r="H52" s="335"/>
      <c r="I52" s="321" t="s">
        <v>593</v>
      </c>
      <c r="J52" s="326" t="s">
        <v>594</v>
      </c>
      <c r="K52" s="321" t="s">
        <v>559</v>
      </c>
      <c r="L52" s="326"/>
      <c r="M52" s="317"/>
      <c r="N52" s="416"/>
      <c r="P52" s="317"/>
      <c r="Q52" s="308"/>
      <c r="R52" s="308"/>
    </row>
    <row r="53" spans="2:18" x14ac:dyDescent="0.35">
      <c r="B53" s="350" t="s">
        <v>203</v>
      </c>
      <c r="C53" s="326" t="s">
        <v>204</v>
      </c>
      <c r="E53" s="356"/>
      <c r="F53" s="307"/>
      <c r="G53" s="357"/>
      <c r="H53" s="335"/>
      <c r="I53" s="322" t="s">
        <v>597</v>
      </c>
      <c r="J53" s="329" t="s">
        <v>598</v>
      </c>
      <c r="K53" s="321" t="s">
        <v>559</v>
      </c>
      <c r="L53" s="326"/>
      <c r="M53" s="317"/>
      <c r="N53" s="416"/>
      <c r="P53" s="317"/>
      <c r="Q53" s="308"/>
      <c r="R53" s="308"/>
    </row>
    <row r="54" spans="2:18" x14ac:dyDescent="0.35">
      <c r="B54" s="350" t="s">
        <v>206</v>
      </c>
      <c r="C54" s="326" t="s">
        <v>215</v>
      </c>
      <c r="E54" s="356"/>
      <c r="F54" s="307"/>
      <c r="G54" s="357"/>
      <c r="H54" s="335"/>
      <c r="I54" s="322" t="s">
        <v>597</v>
      </c>
      <c r="J54" s="329" t="s">
        <v>598</v>
      </c>
      <c r="K54" s="321" t="s">
        <v>559</v>
      </c>
      <c r="L54" s="326"/>
      <c r="M54" s="317"/>
      <c r="N54" s="416"/>
      <c r="P54" s="317"/>
      <c r="Q54" s="308"/>
      <c r="R54" s="308"/>
    </row>
    <row r="55" spans="2:18" x14ac:dyDescent="0.35">
      <c r="B55" s="351" t="s">
        <v>208</v>
      </c>
      <c r="C55" s="329" t="s">
        <v>209</v>
      </c>
      <c r="D55" s="309"/>
      <c r="E55" s="358"/>
      <c r="F55" s="311"/>
      <c r="G55" s="359"/>
      <c r="H55" s="335"/>
      <c r="I55" s="322" t="s">
        <v>597</v>
      </c>
      <c r="J55" s="329" t="s">
        <v>598</v>
      </c>
      <c r="K55" s="321"/>
      <c r="L55" s="329"/>
      <c r="M55" s="318"/>
      <c r="N55" s="417"/>
      <c r="P55" s="318"/>
      <c r="Q55" s="313"/>
      <c r="R55" s="313"/>
    </row>
    <row r="56" spans="2:18" x14ac:dyDescent="0.35">
      <c r="B56" s="340">
        <v>7</v>
      </c>
      <c r="C56" s="341" t="s">
        <v>599</v>
      </c>
      <c r="D56" s="309"/>
      <c r="E56" s="353"/>
      <c r="F56" s="354"/>
      <c r="G56" s="355"/>
      <c r="H56" s="334"/>
      <c r="I56" s="319"/>
      <c r="J56" s="320"/>
      <c r="K56" s="319"/>
      <c r="L56" s="320"/>
      <c r="M56" s="315"/>
      <c r="N56" s="320"/>
      <c r="P56" s="315"/>
      <c r="Q56" s="315"/>
      <c r="R56" s="316"/>
    </row>
    <row r="57" spans="2:18" x14ac:dyDescent="0.35">
      <c r="B57" s="350" t="s">
        <v>222</v>
      </c>
      <c r="C57" s="326" t="s">
        <v>225</v>
      </c>
      <c r="E57" s="356"/>
      <c r="F57" s="307"/>
      <c r="G57" s="357"/>
      <c r="H57" s="335"/>
      <c r="I57" s="321" t="s">
        <v>600</v>
      </c>
      <c r="J57" s="326" t="s">
        <v>601</v>
      </c>
      <c r="K57" s="321" t="s">
        <v>559</v>
      </c>
      <c r="L57" s="326"/>
      <c r="M57" s="317"/>
      <c r="N57" s="418" t="s">
        <v>602</v>
      </c>
      <c r="P57" s="317"/>
      <c r="Q57" s="308"/>
      <c r="R57" s="308"/>
    </row>
    <row r="58" spans="2:18" x14ac:dyDescent="0.35">
      <c r="B58" s="350" t="s">
        <v>227</v>
      </c>
      <c r="C58" s="326" t="s">
        <v>230</v>
      </c>
      <c r="E58" s="356"/>
      <c r="F58" s="307"/>
      <c r="G58" s="357"/>
      <c r="H58" s="335"/>
      <c r="I58" s="321" t="s">
        <v>603</v>
      </c>
      <c r="J58" s="326" t="s">
        <v>604</v>
      </c>
      <c r="K58" s="321" t="s">
        <v>559</v>
      </c>
      <c r="L58" s="326"/>
      <c r="M58" s="317"/>
      <c r="N58" s="416"/>
      <c r="P58" s="317"/>
      <c r="Q58" s="308"/>
      <c r="R58" s="308"/>
    </row>
    <row r="59" spans="2:18" x14ac:dyDescent="0.35">
      <c r="B59" s="350" t="s">
        <v>231</v>
      </c>
      <c r="C59" s="326" t="s">
        <v>232</v>
      </c>
      <c r="E59" s="356"/>
      <c r="F59" s="307"/>
      <c r="G59" s="357"/>
      <c r="H59" s="335"/>
      <c r="I59" s="321" t="s">
        <v>605</v>
      </c>
      <c r="J59" s="326" t="s">
        <v>606</v>
      </c>
      <c r="K59" s="321" t="s">
        <v>559</v>
      </c>
      <c r="L59" s="326"/>
      <c r="M59" s="317"/>
      <c r="N59" s="416"/>
      <c r="P59" s="317"/>
      <c r="Q59" s="308"/>
      <c r="R59" s="308"/>
    </row>
    <row r="60" spans="2:18" x14ac:dyDescent="0.35">
      <c r="B60" s="350" t="s">
        <v>234</v>
      </c>
      <c r="C60" s="326" t="s">
        <v>235</v>
      </c>
      <c r="E60" s="356"/>
      <c r="F60" s="307"/>
      <c r="G60" s="357"/>
      <c r="H60" s="335"/>
      <c r="I60" s="321" t="s">
        <v>607</v>
      </c>
      <c r="J60" s="326" t="s">
        <v>608</v>
      </c>
      <c r="K60" s="321" t="s">
        <v>609</v>
      </c>
      <c r="L60" s="326"/>
      <c r="M60" s="317"/>
      <c r="N60" s="416"/>
      <c r="P60" s="317"/>
      <c r="Q60" s="308"/>
      <c r="R60" s="308"/>
    </row>
    <row r="61" spans="2:18" x14ac:dyDescent="0.35">
      <c r="B61" s="350" t="s">
        <v>237</v>
      </c>
      <c r="C61" s="326" t="s">
        <v>238</v>
      </c>
      <c r="E61" s="356"/>
      <c r="F61" s="307"/>
      <c r="G61" s="357"/>
      <c r="H61" s="335"/>
      <c r="I61" s="321" t="s">
        <v>603</v>
      </c>
      <c r="J61" s="326" t="s">
        <v>604</v>
      </c>
      <c r="K61" s="321" t="s">
        <v>559</v>
      </c>
      <c r="L61" s="326"/>
      <c r="M61" s="317"/>
      <c r="N61" s="416"/>
      <c r="P61" s="317"/>
      <c r="Q61" s="308"/>
      <c r="R61" s="308"/>
    </row>
    <row r="62" spans="2:18" x14ac:dyDescent="0.35">
      <c r="B62" s="350" t="s">
        <v>239</v>
      </c>
      <c r="C62" s="326" t="s">
        <v>240</v>
      </c>
      <c r="E62" s="356"/>
      <c r="F62" s="307"/>
      <c r="G62" s="357"/>
      <c r="H62" s="335"/>
      <c r="I62" s="321" t="s">
        <v>603</v>
      </c>
      <c r="J62" s="326" t="s">
        <v>604</v>
      </c>
      <c r="K62" s="321"/>
      <c r="L62" s="326"/>
      <c r="M62" s="317"/>
      <c r="N62" s="416"/>
      <c r="P62" s="317"/>
      <c r="Q62" s="308"/>
      <c r="R62" s="308"/>
    </row>
    <row r="63" spans="2:18" x14ac:dyDescent="0.35">
      <c r="B63" s="350" t="s">
        <v>241</v>
      </c>
      <c r="C63" s="326" t="s">
        <v>242</v>
      </c>
      <c r="E63" s="356"/>
      <c r="F63" s="307"/>
      <c r="G63" s="357"/>
      <c r="H63" s="335"/>
      <c r="I63" s="321" t="s">
        <v>603</v>
      </c>
      <c r="J63" s="326" t="s">
        <v>604</v>
      </c>
      <c r="K63" s="321"/>
      <c r="L63" s="326"/>
      <c r="M63" s="317"/>
      <c r="N63" s="416"/>
      <c r="P63" s="317"/>
      <c r="Q63" s="308"/>
      <c r="R63" s="308"/>
    </row>
    <row r="64" spans="2:18" x14ac:dyDescent="0.35">
      <c r="B64" s="350" t="s">
        <v>243</v>
      </c>
      <c r="C64" s="326" t="s">
        <v>244</v>
      </c>
      <c r="E64" s="356"/>
      <c r="F64" s="307"/>
      <c r="G64" s="357"/>
      <c r="H64" s="335"/>
      <c r="I64" s="321" t="s">
        <v>607</v>
      </c>
      <c r="J64" s="326" t="s">
        <v>610</v>
      </c>
      <c r="K64" s="321"/>
      <c r="L64" s="326"/>
      <c r="M64" s="317"/>
      <c r="N64" s="417"/>
      <c r="P64" s="317"/>
      <c r="Q64" s="308"/>
      <c r="R64" s="308"/>
    </row>
    <row r="65" spans="1:32" x14ac:dyDescent="0.35">
      <c r="B65" s="340">
        <v>8</v>
      </c>
      <c r="C65" s="341" t="s">
        <v>254</v>
      </c>
      <c r="D65" s="309"/>
      <c r="E65" s="353"/>
      <c r="F65" s="354"/>
      <c r="G65" s="355"/>
      <c r="H65" s="334"/>
      <c r="I65" s="319"/>
      <c r="J65" s="320"/>
      <c r="K65" s="319"/>
      <c r="L65" s="320"/>
      <c r="M65" s="315"/>
      <c r="N65" s="320"/>
      <c r="P65" s="315"/>
      <c r="Q65" s="315"/>
      <c r="R65" s="316"/>
    </row>
    <row r="66" spans="1:32" ht="15" customHeight="1" x14ac:dyDescent="0.35">
      <c r="B66" s="350" t="s">
        <v>255</v>
      </c>
      <c r="C66" s="326" t="s">
        <v>257</v>
      </c>
      <c r="E66" s="356"/>
      <c r="F66" s="307"/>
      <c r="G66" s="357"/>
      <c r="H66" s="335"/>
      <c r="I66" s="409" t="s">
        <v>579</v>
      </c>
      <c r="J66" s="420" t="s">
        <v>611</v>
      </c>
      <c r="K66" s="321" t="s">
        <v>559</v>
      </c>
      <c r="L66" s="326"/>
      <c r="M66" s="317"/>
      <c r="N66" s="419" t="s">
        <v>612</v>
      </c>
      <c r="P66" s="317"/>
      <c r="Q66" s="308"/>
      <c r="R66" s="308"/>
    </row>
    <row r="67" spans="1:32" x14ac:dyDescent="0.35">
      <c r="B67" s="350" t="s">
        <v>259</v>
      </c>
      <c r="C67" s="326" t="s">
        <v>261</v>
      </c>
      <c r="E67" s="356"/>
      <c r="F67" s="307"/>
      <c r="G67" s="357"/>
      <c r="H67" s="335"/>
      <c r="I67" s="410"/>
      <c r="J67" s="421"/>
      <c r="K67" s="321"/>
      <c r="L67" s="326"/>
      <c r="M67" s="317"/>
      <c r="N67" s="416"/>
      <c r="P67" s="317"/>
      <c r="Q67" s="308"/>
      <c r="R67" s="308"/>
    </row>
    <row r="68" spans="1:32" x14ac:dyDescent="0.35">
      <c r="B68" s="350" t="s">
        <v>263</v>
      </c>
      <c r="C68" s="326" t="s">
        <v>265</v>
      </c>
      <c r="E68" s="356"/>
      <c r="F68" s="307"/>
      <c r="G68" s="357"/>
      <c r="H68" s="335"/>
      <c r="I68" s="410"/>
      <c r="J68" s="421"/>
      <c r="K68" s="321"/>
      <c r="L68" s="326"/>
      <c r="M68" s="317"/>
      <c r="N68" s="416"/>
      <c r="P68" s="317"/>
      <c r="Q68" s="308"/>
      <c r="R68" s="308"/>
    </row>
    <row r="69" spans="1:32" x14ac:dyDescent="0.35">
      <c r="B69" s="350" t="s">
        <v>267</v>
      </c>
      <c r="C69" s="326" t="s">
        <v>268</v>
      </c>
      <c r="E69" s="356"/>
      <c r="F69" s="307"/>
      <c r="G69" s="357"/>
      <c r="H69" s="335"/>
      <c r="I69" s="410"/>
      <c r="J69" s="421"/>
      <c r="K69" s="321"/>
      <c r="L69" s="326"/>
      <c r="M69" s="317"/>
      <c r="N69" s="416"/>
      <c r="P69" s="317"/>
      <c r="Q69" s="308"/>
      <c r="R69" s="308"/>
    </row>
    <row r="70" spans="1:32" x14ac:dyDescent="0.35">
      <c r="B70" s="350" t="s">
        <v>270</v>
      </c>
      <c r="C70" s="326" t="s">
        <v>271</v>
      </c>
      <c r="E70" s="356"/>
      <c r="F70" s="307"/>
      <c r="G70" s="357"/>
      <c r="H70" s="335"/>
      <c r="I70" s="410"/>
      <c r="J70" s="421"/>
      <c r="K70" s="321"/>
      <c r="L70" s="326"/>
      <c r="M70" s="317"/>
      <c r="N70" s="416"/>
      <c r="P70" s="317"/>
      <c r="Q70" s="308"/>
      <c r="R70" s="308"/>
    </row>
    <row r="71" spans="1:32" x14ac:dyDescent="0.35">
      <c r="B71" s="350" t="s">
        <v>273</v>
      </c>
      <c r="C71" s="326" t="s">
        <v>274</v>
      </c>
      <c r="E71" s="356"/>
      <c r="F71" s="307"/>
      <c r="G71" s="357"/>
      <c r="H71" s="335"/>
      <c r="I71" s="410"/>
      <c r="J71" s="421"/>
      <c r="K71" s="321"/>
      <c r="L71" s="326"/>
      <c r="M71" s="317"/>
      <c r="N71" s="416"/>
      <c r="P71" s="317"/>
      <c r="Q71" s="308"/>
      <c r="R71" s="308"/>
    </row>
    <row r="72" spans="1:32" x14ac:dyDescent="0.35">
      <c r="B72" s="350" t="s">
        <v>275</v>
      </c>
      <c r="C72" s="326" t="s">
        <v>276</v>
      </c>
      <c r="E72" s="356"/>
      <c r="F72" s="307"/>
      <c r="G72" s="357"/>
      <c r="H72" s="335"/>
      <c r="I72" s="410"/>
      <c r="J72" s="421"/>
      <c r="K72" s="321"/>
      <c r="L72" s="326"/>
      <c r="M72" s="317"/>
      <c r="N72" s="416"/>
      <c r="P72" s="317"/>
      <c r="Q72" s="308"/>
      <c r="R72" s="308"/>
    </row>
    <row r="73" spans="1:32" x14ac:dyDescent="0.35">
      <c r="B73" s="350" t="s">
        <v>277</v>
      </c>
      <c r="C73" s="326" t="s">
        <v>278</v>
      </c>
      <c r="E73" s="356"/>
      <c r="F73" s="307"/>
      <c r="G73" s="357"/>
      <c r="H73" s="335"/>
      <c r="I73" s="411"/>
      <c r="J73" s="422"/>
      <c r="K73" s="321" t="s">
        <v>609</v>
      </c>
      <c r="L73" s="326"/>
      <c r="M73" s="317"/>
      <c r="N73" s="417"/>
      <c r="P73" s="317"/>
      <c r="Q73" s="308"/>
      <c r="R73" s="308"/>
    </row>
    <row r="74" spans="1:32" s="314" customFormat="1" x14ac:dyDescent="0.35">
      <c r="A74" s="304"/>
      <c r="B74" s="340">
        <v>9</v>
      </c>
      <c r="C74" s="341" t="s">
        <v>279</v>
      </c>
      <c r="D74" s="309"/>
      <c r="E74" s="353"/>
      <c r="F74" s="354"/>
      <c r="G74" s="355"/>
      <c r="H74" s="334"/>
      <c r="I74" s="319"/>
      <c r="J74" s="320"/>
      <c r="K74" s="319"/>
      <c r="L74" s="320"/>
      <c r="M74" s="315"/>
      <c r="N74" s="320"/>
      <c r="O74" s="304"/>
      <c r="P74" s="315"/>
      <c r="Q74" s="315"/>
      <c r="R74" s="316"/>
      <c r="S74" s="304"/>
      <c r="T74" s="304"/>
      <c r="U74" s="304"/>
      <c r="V74" s="304"/>
      <c r="W74" s="304"/>
      <c r="X74" s="304"/>
      <c r="Y74" s="304"/>
      <c r="Z74" s="304"/>
      <c r="AA74" s="304"/>
      <c r="AB74" s="304"/>
      <c r="AC74" s="304"/>
      <c r="AD74" s="304"/>
      <c r="AE74" s="304"/>
      <c r="AF74" s="304"/>
    </row>
    <row r="75" spans="1:32" x14ac:dyDescent="0.35">
      <c r="B75" s="350" t="s">
        <v>280</v>
      </c>
      <c r="C75" s="326" t="s">
        <v>282</v>
      </c>
      <c r="E75" s="356"/>
      <c r="F75" s="307"/>
      <c r="G75" s="357"/>
      <c r="H75" s="335"/>
      <c r="I75" s="321" t="s">
        <v>613</v>
      </c>
      <c r="J75" s="326" t="s">
        <v>614</v>
      </c>
      <c r="K75" s="321"/>
      <c r="L75" s="326"/>
      <c r="M75" s="317"/>
      <c r="N75" s="418" t="s">
        <v>615</v>
      </c>
      <c r="P75" s="317"/>
      <c r="Q75" s="308"/>
      <c r="R75" s="308"/>
    </row>
    <row r="76" spans="1:32" x14ac:dyDescent="0.35">
      <c r="B76" s="350" t="s">
        <v>284</v>
      </c>
      <c r="C76" s="326" t="s">
        <v>290</v>
      </c>
      <c r="E76" s="356"/>
      <c r="F76" s="307"/>
      <c r="G76" s="357"/>
      <c r="H76" s="335"/>
      <c r="I76" s="321" t="s">
        <v>613</v>
      </c>
      <c r="J76" s="326" t="s">
        <v>614</v>
      </c>
      <c r="K76" s="321"/>
      <c r="L76" s="326"/>
      <c r="M76" s="317"/>
      <c r="N76" s="416"/>
      <c r="P76" s="317"/>
      <c r="Q76" s="308"/>
      <c r="R76" s="308"/>
    </row>
    <row r="77" spans="1:32" x14ac:dyDescent="0.35">
      <c r="B77" s="350" t="s">
        <v>286</v>
      </c>
      <c r="C77" s="326" t="s">
        <v>297</v>
      </c>
      <c r="E77" s="356"/>
      <c r="F77" s="307"/>
      <c r="G77" s="357"/>
      <c r="H77" s="335"/>
      <c r="I77" s="321" t="s">
        <v>613</v>
      </c>
      <c r="J77" s="326" t="s">
        <v>614</v>
      </c>
      <c r="K77" s="321"/>
      <c r="L77" s="326"/>
      <c r="M77" s="317"/>
      <c r="N77" s="416"/>
      <c r="P77" s="317"/>
      <c r="Q77" s="308"/>
      <c r="R77" s="308"/>
    </row>
    <row r="78" spans="1:32" x14ac:dyDescent="0.35">
      <c r="B78" s="351" t="s">
        <v>288</v>
      </c>
      <c r="C78" s="329" t="s">
        <v>300</v>
      </c>
      <c r="D78" s="309"/>
      <c r="E78" s="358"/>
      <c r="F78" s="311"/>
      <c r="G78" s="359"/>
      <c r="H78" s="335"/>
      <c r="I78" s="321" t="s">
        <v>616</v>
      </c>
      <c r="J78" s="326" t="s">
        <v>617</v>
      </c>
      <c r="K78" s="322"/>
      <c r="L78" s="329"/>
      <c r="M78" s="318"/>
      <c r="N78" s="416"/>
      <c r="P78" s="318"/>
      <c r="Q78" s="313"/>
      <c r="R78" s="313"/>
    </row>
    <row r="79" spans="1:32" x14ac:dyDescent="0.35">
      <c r="B79" s="351" t="s">
        <v>292</v>
      </c>
      <c r="C79" s="329" t="s">
        <v>301</v>
      </c>
      <c r="D79" s="309"/>
      <c r="E79" s="358"/>
      <c r="F79" s="311"/>
      <c r="G79" s="359"/>
      <c r="H79" s="335"/>
      <c r="I79" s="321" t="s">
        <v>613</v>
      </c>
      <c r="J79" s="326" t="s">
        <v>614</v>
      </c>
      <c r="K79" s="322"/>
      <c r="L79" s="329"/>
      <c r="M79" s="318"/>
      <c r="N79" s="417"/>
      <c r="P79" s="318"/>
      <c r="Q79" s="313"/>
      <c r="R79" s="313"/>
    </row>
    <row r="80" spans="1:32" x14ac:dyDescent="0.35">
      <c r="B80" s="340">
        <v>10</v>
      </c>
      <c r="C80" s="341" t="s">
        <v>618</v>
      </c>
      <c r="D80" s="309"/>
      <c r="E80" s="353"/>
      <c r="F80" s="354"/>
      <c r="G80" s="355"/>
      <c r="H80" s="334"/>
      <c r="I80" s="319"/>
      <c r="J80" s="320"/>
      <c r="K80" s="319"/>
      <c r="L80" s="320"/>
      <c r="M80" s="315"/>
      <c r="N80" s="320"/>
      <c r="P80" s="315"/>
      <c r="Q80" s="315"/>
      <c r="R80" s="316"/>
    </row>
    <row r="81" spans="2:18" x14ac:dyDescent="0.35">
      <c r="B81" s="350" t="s">
        <v>303</v>
      </c>
      <c r="C81" s="326" t="s">
        <v>306</v>
      </c>
      <c r="E81" s="356"/>
      <c r="F81" s="307"/>
      <c r="G81" s="357"/>
      <c r="H81" s="335"/>
      <c r="I81" s="409" t="s">
        <v>619</v>
      </c>
      <c r="J81" s="412" t="s">
        <v>620</v>
      </c>
      <c r="K81" s="321" t="s">
        <v>609</v>
      </c>
      <c r="L81" s="326"/>
      <c r="M81" s="317"/>
      <c r="N81" s="418" t="s">
        <v>621</v>
      </c>
      <c r="P81" s="317"/>
      <c r="Q81" s="308"/>
      <c r="R81" s="308"/>
    </row>
    <row r="82" spans="2:18" x14ac:dyDescent="0.35">
      <c r="B82" s="350" t="s">
        <v>307</v>
      </c>
      <c r="C82" s="326" t="s">
        <v>310</v>
      </c>
      <c r="E82" s="356"/>
      <c r="F82" s="307"/>
      <c r="G82" s="357"/>
      <c r="H82" s="335"/>
      <c r="I82" s="410"/>
      <c r="J82" s="413"/>
      <c r="K82" s="321" t="s">
        <v>609</v>
      </c>
      <c r="L82" s="326"/>
      <c r="M82" s="317"/>
      <c r="N82" s="416"/>
      <c r="P82" s="317"/>
      <c r="Q82" s="308"/>
      <c r="R82" s="308"/>
    </row>
    <row r="83" spans="2:18" x14ac:dyDescent="0.35">
      <c r="B83" s="350" t="s">
        <v>308</v>
      </c>
      <c r="C83" s="326" t="s">
        <v>313</v>
      </c>
      <c r="E83" s="356"/>
      <c r="F83" s="307"/>
      <c r="G83" s="357"/>
      <c r="H83" s="335"/>
      <c r="I83" s="410"/>
      <c r="J83" s="413"/>
      <c r="K83" s="321" t="s">
        <v>609</v>
      </c>
      <c r="L83" s="326"/>
      <c r="M83" s="317"/>
      <c r="N83" s="416"/>
      <c r="P83" s="317"/>
      <c r="Q83" s="308"/>
      <c r="R83" s="308"/>
    </row>
    <row r="84" spans="2:18" x14ac:dyDescent="0.35">
      <c r="B84" s="351" t="s">
        <v>311</v>
      </c>
      <c r="C84" s="329" t="s">
        <v>321</v>
      </c>
      <c r="D84" s="309"/>
      <c r="E84" s="358"/>
      <c r="F84" s="311"/>
      <c r="G84" s="359"/>
      <c r="H84" s="335"/>
      <c r="I84" s="410"/>
      <c r="J84" s="413"/>
      <c r="K84" s="322" t="s">
        <v>559</v>
      </c>
      <c r="L84" s="329"/>
      <c r="M84" s="318"/>
      <c r="N84" s="416"/>
      <c r="P84" s="318"/>
      <c r="Q84" s="313"/>
      <c r="R84" s="313"/>
    </row>
    <row r="85" spans="2:18" x14ac:dyDescent="0.35">
      <c r="B85" s="351" t="s">
        <v>314</v>
      </c>
      <c r="C85" s="329" t="s">
        <v>322</v>
      </c>
      <c r="D85" s="309"/>
      <c r="E85" s="358"/>
      <c r="F85" s="311"/>
      <c r="G85" s="359"/>
      <c r="H85" s="335"/>
      <c r="I85" s="410"/>
      <c r="J85" s="413"/>
      <c r="K85" s="322" t="s">
        <v>559</v>
      </c>
      <c r="L85" s="329"/>
      <c r="M85" s="318"/>
      <c r="N85" s="416"/>
      <c r="P85" s="318"/>
      <c r="Q85" s="313"/>
      <c r="R85" s="313"/>
    </row>
    <row r="86" spans="2:18" x14ac:dyDescent="0.35">
      <c r="B86" s="351" t="s">
        <v>316</v>
      </c>
      <c r="C86" s="326" t="s">
        <v>331</v>
      </c>
      <c r="E86" s="356"/>
      <c r="F86" s="307"/>
      <c r="G86" s="357"/>
      <c r="H86" s="335"/>
      <c r="I86" s="410"/>
      <c r="J86" s="413"/>
      <c r="K86" s="321"/>
      <c r="L86" s="326"/>
      <c r="M86" s="317"/>
      <c r="N86" s="416"/>
      <c r="P86" s="317"/>
      <c r="Q86" s="308"/>
      <c r="R86" s="308"/>
    </row>
    <row r="87" spans="2:18" x14ac:dyDescent="0.35">
      <c r="B87" s="351" t="s">
        <v>319</v>
      </c>
      <c r="C87" s="326" t="s">
        <v>332</v>
      </c>
      <c r="E87" s="356"/>
      <c r="F87" s="307"/>
      <c r="G87" s="357"/>
      <c r="H87" s="335"/>
      <c r="I87" s="411"/>
      <c r="J87" s="414"/>
      <c r="K87" s="321"/>
      <c r="L87" s="326"/>
      <c r="M87" s="317"/>
      <c r="N87" s="417"/>
      <c r="P87" s="317"/>
      <c r="Q87" s="308"/>
      <c r="R87" s="308"/>
    </row>
    <row r="88" spans="2:18" x14ac:dyDescent="0.35">
      <c r="B88" s="340">
        <v>11</v>
      </c>
      <c r="C88" s="341" t="s">
        <v>622</v>
      </c>
      <c r="D88" s="309"/>
      <c r="E88" s="353"/>
      <c r="F88" s="354"/>
      <c r="G88" s="355"/>
      <c r="H88" s="334"/>
      <c r="I88" s="319"/>
      <c r="J88" s="320"/>
      <c r="K88" s="319"/>
      <c r="L88" s="320"/>
      <c r="M88" s="315"/>
      <c r="N88" s="320"/>
      <c r="P88" s="315"/>
      <c r="Q88" s="315"/>
      <c r="R88" s="316"/>
    </row>
    <row r="89" spans="2:18" x14ac:dyDescent="0.35">
      <c r="B89" s="350" t="s">
        <v>334</v>
      </c>
      <c r="C89" s="326" t="s">
        <v>623</v>
      </c>
      <c r="E89" s="356"/>
      <c r="F89" s="307">
        <v>1</v>
      </c>
      <c r="G89" s="357"/>
      <c r="H89" s="335"/>
      <c r="I89" s="321" t="s">
        <v>555</v>
      </c>
      <c r="J89" s="326" t="s">
        <v>624</v>
      </c>
      <c r="K89" s="321"/>
      <c r="L89" s="326"/>
      <c r="M89" s="317"/>
      <c r="N89" s="415" t="s">
        <v>625</v>
      </c>
      <c r="P89" s="317"/>
      <c r="Q89" s="308"/>
      <c r="R89" s="308"/>
    </row>
    <row r="90" spans="2:18" x14ac:dyDescent="0.35">
      <c r="B90" s="350" t="s">
        <v>338</v>
      </c>
      <c r="C90" s="326" t="s">
        <v>340</v>
      </c>
      <c r="E90" s="356"/>
      <c r="F90" s="307"/>
      <c r="G90" s="357"/>
      <c r="H90" s="335"/>
      <c r="I90" s="321" t="s">
        <v>555</v>
      </c>
      <c r="J90" s="326" t="s">
        <v>626</v>
      </c>
      <c r="K90" s="321" t="s">
        <v>570</v>
      </c>
      <c r="L90" s="326"/>
      <c r="M90" s="317"/>
      <c r="N90" s="416"/>
      <c r="P90" s="317"/>
      <c r="Q90" s="308"/>
      <c r="R90" s="308"/>
    </row>
    <row r="91" spans="2:18" x14ac:dyDescent="0.35">
      <c r="B91" s="350" t="s">
        <v>341</v>
      </c>
      <c r="C91" s="326" t="s">
        <v>343</v>
      </c>
      <c r="E91" s="356"/>
      <c r="F91" s="307"/>
      <c r="G91" s="357"/>
      <c r="H91" s="335"/>
      <c r="I91" s="321" t="s">
        <v>555</v>
      </c>
      <c r="J91" s="326" t="s">
        <v>626</v>
      </c>
      <c r="K91" s="321"/>
      <c r="L91" s="326"/>
      <c r="M91" s="317"/>
      <c r="N91" s="416"/>
      <c r="P91" s="317"/>
      <c r="Q91" s="308"/>
      <c r="R91" s="308"/>
    </row>
    <row r="92" spans="2:18" x14ac:dyDescent="0.35">
      <c r="B92" s="350" t="s">
        <v>345</v>
      </c>
      <c r="C92" s="326" t="s">
        <v>347</v>
      </c>
      <c r="E92" s="356"/>
      <c r="F92" s="307"/>
      <c r="G92" s="357"/>
      <c r="H92" s="335"/>
      <c r="I92" s="321" t="s">
        <v>619</v>
      </c>
      <c r="J92" s="326" t="s">
        <v>627</v>
      </c>
      <c r="K92" s="321"/>
      <c r="L92" s="326"/>
      <c r="M92" s="317"/>
      <c r="N92" s="416"/>
      <c r="P92" s="317"/>
      <c r="Q92" s="308"/>
      <c r="R92" s="308"/>
    </row>
    <row r="93" spans="2:18" x14ac:dyDescent="0.35">
      <c r="B93" s="350" t="s">
        <v>348</v>
      </c>
      <c r="C93" s="326" t="s">
        <v>350</v>
      </c>
      <c r="E93" s="356"/>
      <c r="F93" s="307"/>
      <c r="G93" s="357"/>
      <c r="H93" s="335"/>
      <c r="I93" s="321" t="s">
        <v>628</v>
      </c>
      <c r="J93" s="326" t="s">
        <v>629</v>
      </c>
      <c r="K93" s="321"/>
      <c r="L93" s="326"/>
      <c r="M93" s="317"/>
      <c r="N93" s="416"/>
      <c r="P93" s="317"/>
      <c r="Q93" s="308"/>
      <c r="R93" s="308"/>
    </row>
    <row r="94" spans="2:18" x14ac:dyDescent="0.35">
      <c r="B94" s="350" t="s">
        <v>352</v>
      </c>
      <c r="C94" s="326" t="s">
        <v>353</v>
      </c>
      <c r="E94" s="356"/>
      <c r="F94" s="307">
        <v>1</v>
      </c>
      <c r="G94" s="357"/>
      <c r="H94" s="335"/>
      <c r="I94" s="321" t="s">
        <v>555</v>
      </c>
      <c r="J94" s="326" t="s">
        <v>626</v>
      </c>
      <c r="K94" s="321"/>
      <c r="L94" s="326"/>
      <c r="M94" s="317"/>
      <c r="N94" s="416"/>
      <c r="P94" s="317"/>
      <c r="Q94" s="308"/>
      <c r="R94" s="308"/>
    </row>
    <row r="95" spans="2:18" x14ac:dyDescent="0.35">
      <c r="B95" s="350" t="s">
        <v>355</v>
      </c>
      <c r="C95" s="326" t="s">
        <v>357</v>
      </c>
      <c r="E95" s="356"/>
      <c r="F95" s="307">
        <v>1</v>
      </c>
      <c r="G95" s="357"/>
      <c r="H95" s="335"/>
      <c r="I95" s="321" t="s">
        <v>555</v>
      </c>
      <c r="J95" s="326" t="s">
        <v>624</v>
      </c>
      <c r="K95" s="321"/>
      <c r="L95" s="326"/>
      <c r="M95" s="317"/>
      <c r="N95" s="416"/>
      <c r="P95" s="317"/>
      <c r="Q95" s="308"/>
      <c r="R95" s="308"/>
    </row>
    <row r="96" spans="2:18" x14ac:dyDescent="0.35">
      <c r="B96" s="350" t="s">
        <v>358</v>
      </c>
      <c r="C96" s="326" t="s">
        <v>359</v>
      </c>
      <c r="E96" s="356"/>
      <c r="F96" s="307">
        <v>1</v>
      </c>
      <c r="G96" s="357"/>
      <c r="H96" s="335"/>
      <c r="I96" s="321" t="s">
        <v>555</v>
      </c>
      <c r="J96" s="326" t="s">
        <v>624</v>
      </c>
      <c r="K96" s="321"/>
      <c r="L96" s="326"/>
      <c r="M96" s="317"/>
      <c r="N96" s="416"/>
      <c r="P96" s="317"/>
      <c r="Q96" s="308"/>
      <c r="R96" s="308"/>
    </row>
    <row r="97" spans="2:18" x14ac:dyDescent="0.35">
      <c r="B97" s="350" t="s">
        <v>360</v>
      </c>
      <c r="C97" s="326" t="s">
        <v>361</v>
      </c>
      <c r="E97" s="356"/>
      <c r="F97" s="307"/>
      <c r="G97" s="357"/>
      <c r="H97" s="335"/>
      <c r="I97" s="321" t="s">
        <v>619</v>
      </c>
      <c r="J97" s="326" t="s">
        <v>627</v>
      </c>
      <c r="K97" s="321"/>
      <c r="L97" s="326"/>
      <c r="M97" s="317"/>
      <c r="N97" s="416"/>
      <c r="P97" s="317"/>
      <c r="Q97" s="308"/>
      <c r="R97" s="308"/>
    </row>
    <row r="98" spans="2:18" x14ac:dyDescent="0.35">
      <c r="B98" s="350" t="s">
        <v>362</v>
      </c>
      <c r="C98" s="326" t="s">
        <v>363</v>
      </c>
      <c r="E98" s="356"/>
      <c r="F98" s="307"/>
      <c r="G98" s="357"/>
      <c r="H98" s="335"/>
      <c r="I98" s="321" t="s">
        <v>619</v>
      </c>
      <c r="J98" s="326" t="s">
        <v>627</v>
      </c>
      <c r="K98" s="321"/>
      <c r="L98" s="326"/>
      <c r="M98" s="317"/>
      <c r="N98" s="417"/>
      <c r="P98" s="317"/>
      <c r="Q98" s="308"/>
      <c r="R98" s="308"/>
    </row>
    <row r="99" spans="2:18" x14ac:dyDescent="0.35">
      <c r="B99" s="340">
        <v>12</v>
      </c>
      <c r="C99" s="341" t="s">
        <v>366</v>
      </c>
      <c r="D99" s="309"/>
      <c r="E99" s="353"/>
      <c r="F99" s="354"/>
      <c r="G99" s="355"/>
      <c r="H99" s="334"/>
      <c r="I99" s="319"/>
      <c r="J99" s="320"/>
      <c r="K99" s="319"/>
      <c r="L99" s="320"/>
      <c r="M99" s="315"/>
      <c r="N99" s="320"/>
      <c r="P99" s="315"/>
      <c r="Q99" s="315"/>
      <c r="R99" s="316"/>
    </row>
    <row r="100" spans="2:18" ht="18" customHeight="1" x14ac:dyDescent="0.35">
      <c r="B100" s="350" t="s">
        <v>364</v>
      </c>
      <c r="C100" s="326" t="s">
        <v>365</v>
      </c>
      <c r="E100" s="356"/>
      <c r="F100" s="307"/>
      <c r="G100" s="357"/>
      <c r="H100" s="335"/>
      <c r="I100" s="376" t="s">
        <v>630</v>
      </c>
      <c r="J100" s="377" t="s">
        <v>631</v>
      </c>
      <c r="K100" s="321"/>
      <c r="L100" s="326"/>
      <c r="M100" s="317"/>
      <c r="N100" s="419"/>
      <c r="P100" s="317"/>
      <c r="Q100" s="308"/>
      <c r="R100" s="308"/>
    </row>
    <row r="101" spans="2:18" x14ac:dyDescent="0.35">
      <c r="B101" s="350" t="s">
        <v>369</v>
      </c>
      <c r="C101" s="326" t="s">
        <v>375</v>
      </c>
      <c r="E101" s="356"/>
      <c r="F101" s="307"/>
      <c r="G101" s="357"/>
      <c r="H101" s="335"/>
      <c r="I101" s="376" t="s">
        <v>575</v>
      </c>
      <c r="J101" s="377" t="s">
        <v>632</v>
      </c>
      <c r="K101" s="321"/>
      <c r="L101" s="326"/>
      <c r="M101" s="317"/>
      <c r="N101" s="416"/>
      <c r="P101" s="317"/>
      <c r="Q101" s="308"/>
      <c r="R101" s="308"/>
    </row>
    <row r="102" spans="2:18" x14ac:dyDescent="0.35">
      <c r="B102" s="350" t="s">
        <v>373</v>
      </c>
      <c r="C102" s="326" t="s">
        <v>367</v>
      </c>
      <c r="E102" s="356"/>
      <c r="F102" s="307"/>
      <c r="G102" s="357"/>
      <c r="H102" s="335"/>
      <c r="I102" s="376" t="s">
        <v>575</v>
      </c>
      <c r="J102" s="377" t="s">
        <v>633</v>
      </c>
      <c r="K102" s="321"/>
      <c r="L102" s="326"/>
      <c r="M102" s="317"/>
      <c r="N102" s="416"/>
      <c r="P102" s="317"/>
      <c r="Q102" s="308"/>
      <c r="R102" s="308"/>
    </row>
    <row r="103" spans="2:18" x14ac:dyDescent="0.35">
      <c r="B103" s="350" t="s">
        <v>376</v>
      </c>
      <c r="C103" s="326" t="s">
        <v>377</v>
      </c>
      <c r="E103" s="356"/>
      <c r="F103" s="307"/>
      <c r="G103" s="357"/>
      <c r="H103" s="335"/>
      <c r="I103" s="376" t="s">
        <v>619</v>
      </c>
      <c r="J103" s="326" t="s">
        <v>620</v>
      </c>
      <c r="K103" s="321"/>
      <c r="L103" s="326"/>
      <c r="M103" s="317"/>
      <c r="N103" s="416"/>
      <c r="P103" s="317"/>
      <c r="Q103" s="308"/>
      <c r="R103" s="308"/>
    </row>
    <row r="104" spans="2:18" x14ac:dyDescent="0.35">
      <c r="B104" s="350" t="s">
        <v>378</v>
      </c>
      <c r="C104" s="326" t="s">
        <v>379</v>
      </c>
      <c r="E104" s="356"/>
      <c r="F104" s="307"/>
      <c r="G104" s="357"/>
      <c r="H104" s="335"/>
      <c r="I104" s="376" t="s">
        <v>619</v>
      </c>
      <c r="J104" s="326" t="s">
        <v>620</v>
      </c>
      <c r="K104" s="321"/>
      <c r="L104" s="326"/>
      <c r="M104" s="317"/>
      <c r="N104" s="416"/>
      <c r="P104" s="317"/>
      <c r="Q104" s="308"/>
      <c r="R104" s="308"/>
    </row>
    <row r="105" spans="2:18" x14ac:dyDescent="0.35">
      <c r="B105" s="350" t="s">
        <v>380</v>
      </c>
      <c r="C105" s="326" t="s">
        <v>382</v>
      </c>
      <c r="E105" s="356"/>
      <c r="F105" s="307"/>
      <c r="G105" s="357"/>
      <c r="H105" s="335"/>
      <c r="I105" s="376" t="s">
        <v>619</v>
      </c>
      <c r="J105" s="326" t="s">
        <v>620</v>
      </c>
      <c r="K105" s="321"/>
      <c r="L105" s="326"/>
      <c r="M105" s="317"/>
      <c r="N105" s="416"/>
      <c r="P105" s="317"/>
      <c r="Q105" s="308"/>
      <c r="R105" s="308"/>
    </row>
    <row r="106" spans="2:18" x14ac:dyDescent="0.35">
      <c r="B106" s="350" t="s">
        <v>383</v>
      </c>
      <c r="C106" s="326" t="s">
        <v>384</v>
      </c>
      <c r="E106" s="356"/>
      <c r="F106" s="307"/>
      <c r="G106" s="357"/>
      <c r="H106" s="335"/>
      <c r="I106" s="376" t="s">
        <v>575</v>
      </c>
      <c r="J106" s="377" t="s">
        <v>632</v>
      </c>
      <c r="K106" s="321"/>
      <c r="L106" s="326"/>
      <c r="M106" s="317"/>
      <c r="N106" s="416"/>
      <c r="P106" s="317"/>
      <c r="Q106" s="308"/>
      <c r="R106" s="308"/>
    </row>
    <row r="107" spans="2:18" x14ac:dyDescent="0.35">
      <c r="B107" s="350" t="s">
        <v>386</v>
      </c>
      <c r="C107" s="326" t="s">
        <v>387</v>
      </c>
      <c r="E107" s="356"/>
      <c r="F107" s="307"/>
      <c r="G107" s="357"/>
      <c r="H107" s="335"/>
      <c r="I107" s="376" t="s">
        <v>575</v>
      </c>
      <c r="J107" s="377" t="s">
        <v>632</v>
      </c>
      <c r="K107" s="321"/>
      <c r="L107" s="326"/>
      <c r="M107" s="317"/>
      <c r="N107" s="416"/>
      <c r="P107" s="317"/>
      <c r="Q107" s="308"/>
      <c r="R107" s="308"/>
    </row>
    <row r="108" spans="2:18" x14ac:dyDescent="0.35">
      <c r="B108" s="350" t="s">
        <v>389</v>
      </c>
      <c r="C108" s="326" t="s">
        <v>392</v>
      </c>
      <c r="E108" s="356"/>
      <c r="F108" s="307"/>
      <c r="G108" s="357"/>
      <c r="H108" s="335"/>
      <c r="I108" s="376" t="s">
        <v>575</v>
      </c>
      <c r="J108" s="377" t="s">
        <v>632</v>
      </c>
      <c r="K108" s="321"/>
      <c r="L108" s="326"/>
      <c r="M108" s="317"/>
      <c r="N108" s="416"/>
      <c r="P108" s="317"/>
      <c r="Q108" s="308"/>
      <c r="R108" s="308"/>
    </row>
    <row r="109" spans="2:18" x14ac:dyDescent="0.35">
      <c r="B109" s="350" t="s">
        <v>391</v>
      </c>
      <c r="C109" s="326" t="s">
        <v>394</v>
      </c>
      <c r="E109" s="356"/>
      <c r="F109" s="307"/>
      <c r="G109" s="357"/>
      <c r="H109" s="335"/>
      <c r="I109" s="376" t="s">
        <v>575</v>
      </c>
      <c r="J109" s="377" t="s">
        <v>632</v>
      </c>
      <c r="K109" s="321"/>
      <c r="L109" s="326"/>
      <c r="M109" s="317"/>
      <c r="N109" s="417"/>
      <c r="P109" s="317"/>
      <c r="Q109" s="308"/>
      <c r="R109" s="308"/>
    </row>
    <row r="110" spans="2:18" x14ac:dyDescent="0.35">
      <c r="B110" s="340">
        <v>13</v>
      </c>
      <c r="C110" s="341" t="s">
        <v>634</v>
      </c>
      <c r="D110" s="309"/>
      <c r="E110" s="353"/>
      <c r="F110" s="354"/>
      <c r="G110" s="355"/>
      <c r="H110" s="334"/>
      <c r="I110" s="319"/>
      <c r="J110" s="320"/>
      <c r="K110" s="319"/>
      <c r="L110" s="320"/>
      <c r="M110" s="315"/>
      <c r="N110" s="320"/>
      <c r="P110" s="315"/>
      <c r="Q110" s="315"/>
      <c r="R110" s="316"/>
    </row>
    <row r="111" spans="2:18" x14ac:dyDescent="0.35">
      <c r="B111" s="350" t="s">
        <v>396</v>
      </c>
      <c r="C111" s="326" t="s">
        <v>407</v>
      </c>
      <c r="E111" s="356"/>
      <c r="F111" s="307"/>
      <c r="G111" s="357"/>
      <c r="H111" s="335"/>
      <c r="I111" s="321" t="s">
        <v>579</v>
      </c>
      <c r="J111" s="326" t="s">
        <v>635</v>
      </c>
      <c r="K111" s="321" t="s">
        <v>636</v>
      </c>
      <c r="L111" s="326"/>
      <c r="M111" s="317"/>
      <c r="N111" s="419" t="s">
        <v>637</v>
      </c>
      <c r="P111" s="317"/>
      <c r="Q111" s="308"/>
      <c r="R111" s="308"/>
    </row>
    <row r="112" spans="2:18" x14ac:dyDescent="0.35">
      <c r="B112" s="350" t="s">
        <v>398</v>
      </c>
      <c r="C112" s="326" t="s">
        <v>72</v>
      </c>
      <c r="E112" s="356">
        <v>1</v>
      </c>
      <c r="F112" s="307"/>
      <c r="G112" s="357"/>
      <c r="H112" s="335"/>
      <c r="I112" s="321" t="s">
        <v>553</v>
      </c>
      <c r="J112" s="326" t="s">
        <v>638</v>
      </c>
      <c r="K112" s="321" t="s">
        <v>551</v>
      </c>
      <c r="L112" s="326"/>
      <c r="M112" s="317"/>
      <c r="N112" s="416"/>
      <c r="P112" s="317"/>
      <c r="Q112" s="308"/>
      <c r="R112" s="308"/>
    </row>
    <row r="113" spans="2:18" x14ac:dyDescent="0.35">
      <c r="B113" s="350" t="s">
        <v>400</v>
      </c>
      <c r="C113" s="326" t="s">
        <v>68</v>
      </c>
      <c r="E113" s="356">
        <v>1</v>
      </c>
      <c r="F113" s="307"/>
      <c r="G113" s="357"/>
      <c r="H113" s="335"/>
      <c r="I113" s="321" t="s">
        <v>553</v>
      </c>
      <c r="J113" s="326" t="s">
        <v>638</v>
      </c>
      <c r="K113" s="321" t="s">
        <v>551</v>
      </c>
      <c r="L113" s="326"/>
      <c r="M113" s="317"/>
      <c r="N113" s="416"/>
      <c r="P113" s="317"/>
      <c r="Q113" s="308"/>
      <c r="R113" s="308"/>
    </row>
    <row r="114" spans="2:18" x14ac:dyDescent="0.35">
      <c r="B114" s="350" t="s">
        <v>403</v>
      </c>
      <c r="C114" s="326" t="s">
        <v>410</v>
      </c>
      <c r="E114" s="356"/>
      <c r="F114" s="307"/>
      <c r="G114" s="357"/>
      <c r="H114" s="335"/>
      <c r="I114" s="321" t="s">
        <v>553</v>
      </c>
      <c r="J114" s="326" t="s">
        <v>638</v>
      </c>
      <c r="K114" s="321"/>
      <c r="L114" s="326"/>
      <c r="M114" s="317"/>
      <c r="N114" s="416"/>
      <c r="P114" s="317"/>
      <c r="Q114" s="308"/>
      <c r="R114" s="308"/>
    </row>
    <row r="115" spans="2:18" x14ac:dyDescent="0.35">
      <c r="B115" s="350" t="s">
        <v>405</v>
      </c>
      <c r="C115" s="326" t="s">
        <v>411</v>
      </c>
      <c r="E115" s="356"/>
      <c r="F115" s="307"/>
      <c r="G115" s="357"/>
      <c r="H115" s="335"/>
      <c r="I115" s="321" t="s">
        <v>639</v>
      </c>
      <c r="J115" s="326" t="s">
        <v>640</v>
      </c>
      <c r="K115" s="321" t="s">
        <v>636</v>
      </c>
      <c r="L115" s="326"/>
      <c r="M115" s="317"/>
      <c r="N115" s="416"/>
      <c r="P115" s="317"/>
      <c r="Q115" s="308"/>
      <c r="R115" s="308"/>
    </row>
    <row r="116" spans="2:18" x14ac:dyDescent="0.35">
      <c r="B116" s="350" t="s">
        <v>412</v>
      </c>
      <c r="C116" s="326" t="s">
        <v>413</v>
      </c>
      <c r="E116" s="356"/>
      <c r="F116" s="307"/>
      <c r="G116" s="357"/>
      <c r="H116" s="335"/>
      <c r="I116" s="321" t="s">
        <v>639</v>
      </c>
      <c r="J116" s="326" t="s">
        <v>640</v>
      </c>
      <c r="K116" s="321" t="s">
        <v>636</v>
      </c>
      <c r="L116" s="326"/>
      <c r="M116" s="317"/>
      <c r="N116" s="416"/>
      <c r="P116" s="317"/>
      <c r="Q116" s="308"/>
      <c r="R116" s="308"/>
    </row>
    <row r="117" spans="2:18" x14ac:dyDescent="0.35">
      <c r="B117" s="350" t="s">
        <v>641</v>
      </c>
      <c r="C117" s="326" t="s">
        <v>642</v>
      </c>
      <c r="E117" s="356"/>
      <c r="F117" s="307"/>
      <c r="G117" s="357"/>
      <c r="H117" s="335"/>
      <c r="I117" s="321" t="s">
        <v>553</v>
      </c>
      <c r="J117" s="326" t="s">
        <v>638</v>
      </c>
      <c r="K117" s="321" t="s">
        <v>636</v>
      </c>
      <c r="L117" s="326"/>
      <c r="M117" s="317"/>
      <c r="N117" s="417"/>
      <c r="P117" s="317"/>
      <c r="Q117" s="308"/>
      <c r="R117" s="308"/>
    </row>
    <row r="118" spans="2:18" x14ac:dyDescent="0.35">
      <c r="B118" s="340">
        <v>14</v>
      </c>
      <c r="C118" s="341" t="s">
        <v>643</v>
      </c>
      <c r="D118" s="309"/>
      <c r="E118" s="353"/>
      <c r="F118" s="354"/>
      <c r="G118" s="355"/>
      <c r="H118" s="334"/>
      <c r="I118" s="319"/>
      <c r="J118" s="320"/>
      <c r="K118" s="319"/>
      <c r="L118" s="320"/>
      <c r="M118" s="315"/>
      <c r="N118" s="320"/>
      <c r="P118" s="315"/>
      <c r="Q118" s="315"/>
      <c r="R118" s="316"/>
    </row>
    <row r="119" spans="2:18" ht="31.5" customHeight="1" x14ac:dyDescent="0.35">
      <c r="B119" s="350" t="s">
        <v>417</v>
      </c>
      <c r="C119" s="326" t="s">
        <v>431</v>
      </c>
      <c r="E119" s="356"/>
      <c r="F119" s="307"/>
      <c r="G119" s="357"/>
      <c r="H119" s="335"/>
      <c r="I119" s="323" t="s">
        <v>644</v>
      </c>
      <c r="J119" s="330" t="s">
        <v>645</v>
      </c>
      <c r="K119" s="323" t="s">
        <v>636</v>
      </c>
      <c r="L119" s="326" t="s">
        <v>574</v>
      </c>
      <c r="M119" s="332"/>
      <c r="N119" s="418" t="s">
        <v>646</v>
      </c>
      <c r="P119" s="317"/>
      <c r="Q119" s="308"/>
      <c r="R119" s="308"/>
    </row>
    <row r="120" spans="2:18" x14ac:dyDescent="0.35">
      <c r="B120" s="350" t="s">
        <v>419</v>
      </c>
      <c r="C120" s="326" t="s">
        <v>432</v>
      </c>
      <c r="E120" s="356"/>
      <c r="F120" s="307"/>
      <c r="G120" s="357"/>
      <c r="H120" s="335"/>
      <c r="I120" s="321" t="s">
        <v>593</v>
      </c>
      <c r="J120" s="326" t="s">
        <v>647</v>
      </c>
      <c r="K120" s="321"/>
      <c r="L120" s="326"/>
      <c r="M120" s="317"/>
      <c r="N120" s="416"/>
      <c r="P120" s="317"/>
      <c r="Q120" s="308"/>
      <c r="R120" s="308"/>
    </row>
    <row r="121" spans="2:18" x14ac:dyDescent="0.35">
      <c r="B121" s="350" t="s">
        <v>421</v>
      </c>
      <c r="C121" s="326" t="s">
        <v>434</v>
      </c>
      <c r="E121" s="356"/>
      <c r="F121" s="307"/>
      <c r="G121" s="357"/>
      <c r="H121" s="335"/>
      <c r="I121" s="321" t="s">
        <v>619</v>
      </c>
      <c r="J121" s="326" t="s">
        <v>620</v>
      </c>
      <c r="K121" s="321"/>
      <c r="L121" s="326"/>
      <c r="M121" s="317"/>
      <c r="N121" s="416"/>
      <c r="P121" s="317"/>
      <c r="Q121" s="308"/>
      <c r="R121" s="308"/>
    </row>
    <row r="122" spans="2:18" x14ac:dyDescent="0.35">
      <c r="B122" s="350" t="s">
        <v>423</v>
      </c>
      <c r="C122" s="326" t="s">
        <v>435</v>
      </c>
      <c r="E122" s="356"/>
      <c r="F122" s="307"/>
      <c r="G122" s="357"/>
      <c r="H122" s="335"/>
      <c r="I122" s="321" t="s">
        <v>593</v>
      </c>
      <c r="J122" s="326" t="s">
        <v>647</v>
      </c>
      <c r="K122" s="321"/>
      <c r="L122" s="326"/>
      <c r="M122" s="317"/>
      <c r="N122" s="416"/>
      <c r="P122" s="317"/>
      <c r="Q122" s="308"/>
      <c r="R122" s="308"/>
    </row>
    <row r="123" spans="2:18" x14ac:dyDescent="0.35">
      <c r="B123" s="350" t="s">
        <v>425</v>
      </c>
      <c r="C123" s="326" t="s">
        <v>436</v>
      </c>
      <c r="E123" s="356"/>
      <c r="F123" s="307"/>
      <c r="G123" s="357"/>
      <c r="H123" s="335"/>
      <c r="I123" s="321" t="s">
        <v>648</v>
      </c>
      <c r="J123" s="326" t="s">
        <v>649</v>
      </c>
      <c r="K123" s="321"/>
      <c r="L123" s="326"/>
      <c r="M123" s="317"/>
      <c r="N123" s="416"/>
      <c r="P123" s="317"/>
      <c r="Q123" s="308"/>
      <c r="R123" s="308"/>
    </row>
    <row r="124" spans="2:18" x14ac:dyDescent="0.35">
      <c r="B124" s="350" t="s">
        <v>427</v>
      </c>
      <c r="C124" s="326" t="s">
        <v>437</v>
      </c>
      <c r="E124" s="356"/>
      <c r="F124" s="307"/>
      <c r="G124" s="357"/>
      <c r="H124" s="335"/>
      <c r="I124" s="321" t="s">
        <v>593</v>
      </c>
      <c r="J124" s="326" t="s">
        <v>647</v>
      </c>
      <c r="K124" s="321"/>
      <c r="L124" s="326"/>
      <c r="M124" s="317"/>
      <c r="N124" s="416"/>
      <c r="P124" s="317"/>
      <c r="Q124" s="308"/>
      <c r="R124" s="308"/>
    </row>
    <row r="125" spans="2:18" x14ac:dyDescent="0.35">
      <c r="B125" s="350" t="s">
        <v>429</v>
      </c>
      <c r="C125" s="326" t="s">
        <v>438</v>
      </c>
      <c r="E125" s="356"/>
      <c r="F125" s="307"/>
      <c r="G125" s="357"/>
      <c r="H125" s="335"/>
      <c r="I125" s="321" t="s">
        <v>648</v>
      </c>
      <c r="J125" s="326" t="s">
        <v>649</v>
      </c>
      <c r="K125" s="321"/>
      <c r="L125" s="326"/>
      <c r="M125" s="317"/>
      <c r="N125" s="416"/>
      <c r="P125" s="317"/>
      <c r="Q125" s="308"/>
      <c r="R125" s="308"/>
    </row>
    <row r="126" spans="2:18" x14ac:dyDescent="0.35">
      <c r="B126" s="350" t="s">
        <v>439</v>
      </c>
      <c r="C126" s="326" t="s">
        <v>440</v>
      </c>
      <c r="E126" s="356"/>
      <c r="F126" s="307"/>
      <c r="G126" s="357"/>
      <c r="H126" s="335"/>
      <c r="I126" s="321" t="s">
        <v>648</v>
      </c>
      <c r="J126" s="326" t="s">
        <v>649</v>
      </c>
      <c r="K126" s="321"/>
      <c r="L126" s="326"/>
      <c r="M126" s="317"/>
      <c r="N126" s="416"/>
      <c r="P126" s="317"/>
      <c r="Q126" s="308"/>
      <c r="R126" s="308"/>
    </row>
    <row r="127" spans="2:18" x14ac:dyDescent="0.35">
      <c r="B127" s="351" t="s">
        <v>441</v>
      </c>
      <c r="C127" s="329" t="s">
        <v>442</v>
      </c>
      <c r="D127" s="309"/>
      <c r="E127" s="358"/>
      <c r="F127" s="311"/>
      <c r="G127" s="359"/>
      <c r="H127" s="335"/>
      <c r="I127" s="321" t="s">
        <v>648</v>
      </c>
      <c r="J127" s="326" t="s">
        <v>649</v>
      </c>
      <c r="K127" s="322" t="s">
        <v>609</v>
      </c>
      <c r="L127" s="329"/>
      <c r="M127" s="318"/>
      <c r="N127" s="416"/>
      <c r="P127" s="318"/>
      <c r="Q127" s="313"/>
      <c r="R127" s="313"/>
    </row>
    <row r="128" spans="2:18" x14ac:dyDescent="0.35">
      <c r="B128" s="351" t="s">
        <v>443</v>
      </c>
      <c r="C128" s="326" t="s">
        <v>650</v>
      </c>
      <c r="E128" s="356"/>
      <c r="F128" s="307"/>
      <c r="G128" s="357"/>
      <c r="H128" s="335"/>
      <c r="I128" s="321" t="s">
        <v>651</v>
      </c>
      <c r="J128" s="326" t="s">
        <v>652</v>
      </c>
      <c r="K128" s="321"/>
      <c r="L128" s="326"/>
      <c r="M128" s="317"/>
      <c r="N128" s="416"/>
      <c r="P128" s="317"/>
      <c r="Q128" s="308"/>
      <c r="R128" s="308"/>
    </row>
    <row r="129" spans="2:18" x14ac:dyDescent="0.35">
      <c r="B129" s="351" t="s">
        <v>445</v>
      </c>
      <c r="C129" s="326" t="s">
        <v>446</v>
      </c>
      <c r="E129" s="356"/>
      <c r="F129" s="307"/>
      <c r="G129" s="357"/>
      <c r="H129" s="335"/>
      <c r="I129" s="321" t="s">
        <v>653</v>
      </c>
      <c r="J129" s="326" t="s">
        <v>654</v>
      </c>
      <c r="K129" s="321"/>
      <c r="L129" s="326"/>
      <c r="M129" s="317"/>
      <c r="N129" s="416"/>
      <c r="P129" s="317"/>
      <c r="Q129" s="308"/>
      <c r="R129" s="308"/>
    </row>
    <row r="130" spans="2:18" x14ac:dyDescent="0.35">
      <c r="B130" s="351" t="s">
        <v>447</v>
      </c>
      <c r="C130" s="326" t="s">
        <v>448</v>
      </c>
      <c r="E130" s="356"/>
      <c r="F130" s="307"/>
      <c r="G130" s="357"/>
      <c r="H130" s="335"/>
      <c r="I130" s="321" t="s">
        <v>655</v>
      </c>
      <c r="J130" s="326" t="s">
        <v>656</v>
      </c>
      <c r="K130" s="321"/>
      <c r="L130" s="326"/>
      <c r="M130" s="317"/>
      <c r="N130" s="416"/>
      <c r="P130" s="317"/>
      <c r="Q130" s="308"/>
      <c r="R130" s="308"/>
    </row>
    <row r="131" spans="2:18" x14ac:dyDescent="0.35">
      <c r="B131" s="351" t="s">
        <v>449</v>
      </c>
      <c r="C131" s="329" t="s">
        <v>450</v>
      </c>
      <c r="D131" s="309"/>
      <c r="E131" s="358"/>
      <c r="F131" s="311"/>
      <c r="G131" s="359"/>
      <c r="H131" s="335"/>
      <c r="I131" s="322" t="s">
        <v>657</v>
      </c>
      <c r="J131" s="329" t="s">
        <v>658</v>
      </c>
      <c r="K131" s="322"/>
      <c r="L131" s="329"/>
      <c r="M131" s="318"/>
      <c r="N131" s="416"/>
      <c r="P131" s="318"/>
      <c r="Q131" s="313"/>
      <c r="R131" s="313"/>
    </row>
    <row r="132" spans="2:18" x14ac:dyDescent="0.35">
      <c r="B132" s="351" t="s">
        <v>451</v>
      </c>
      <c r="C132" s="329" t="s">
        <v>452</v>
      </c>
      <c r="D132" s="309"/>
      <c r="E132" s="358"/>
      <c r="F132" s="311"/>
      <c r="G132" s="359"/>
      <c r="H132" s="335"/>
      <c r="I132" s="322" t="s">
        <v>659</v>
      </c>
      <c r="J132" s="329" t="s">
        <v>660</v>
      </c>
      <c r="K132" s="322"/>
      <c r="L132" s="329"/>
      <c r="M132" s="318"/>
      <c r="N132" s="416"/>
      <c r="P132" s="318"/>
      <c r="Q132" s="313"/>
      <c r="R132" s="313"/>
    </row>
    <row r="133" spans="2:18" x14ac:dyDescent="0.35">
      <c r="B133" s="351" t="s">
        <v>453</v>
      </c>
      <c r="C133" s="329" t="s">
        <v>661</v>
      </c>
      <c r="D133" s="309"/>
      <c r="E133" s="358"/>
      <c r="F133" s="311"/>
      <c r="G133" s="359"/>
      <c r="H133" s="335"/>
      <c r="I133" s="322" t="s">
        <v>659</v>
      </c>
      <c r="J133" s="329" t="s">
        <v>660</v>
      </c>
      <c r="K133" s="322"/>
      <c r="L133" s="329"/>
      <c r="M133" s="318"/>
      <c r="N133" s="416"/>
      <c r="P133" s="318"/>
      <c r="Q133" s="313"/>
      <c r="R133" s="313"/>
    </row>
    <row r="134" spans="2:18" x14ac:dyDescent="0.35">
      <c r="B134" s="351" t="s">
        <v>455</v>
      </c>
      <c r="C134" s="329" t="s">
        <v>456</v>
      </c>
      <c r="D134" s="309"/>
      <c r="E134" s="358"/>
      <c r="F134" s="311"/>
      <c r="G134" s="359"/>
      <c r="H134" s="335"/>
      <c r="I134" s="322" t="s">
        <v>659</v>
      </c>
      <c r="J134" s="329" t="s">
        <v>660</v>
      </c>
      <c r="K134" s="322"/>
      <c r="L134" s="329"/>
      <c r="M134" s="318"/>
      <c r="N134" s="416"/>
      <c r="P134" s="318"/>
      <c r="Q134" s="313"/>
      <c r="R134" s="313"/>
    </row>
    <row r="135" spans="2:18" x14ac:dyDescent="0.35">
      <c r="B135" s="351" t="s">
        <v>457</v>
      </c>
      <c r="C135" s="326" t="s">
        <v>458</v>
      </c>
      <c r="E135" s="356"/>
      <c r="F135" s="307"/>
      <c r="G135" s="357"/>
      <c r="H135" s="335"/>
      <c r="I135" s="321" t="s">
        <v>662</v>
      </c>
      <c r="J135" s="326" t="s">
        <v>663</v>
      </c>
      <c r="K135" s="321"/>
      <c r="L135" s="326"/>
      <c r="M135" s="317"/>
      <c r="N135" s="416"/>
      <c r="P135" s="317"/>
      <c r="Q135" s="308"/>
      <c r="R135" s="308"/>
    </row>
    <row r="136" spans="2:18" x14ac:dyDescent="0.35">
      <c r="B136" s="351" t="s">
        <v>459</v>
      </c>
      <c r="C136" s="326" t="s">
        <v>460</v>
      </c>
      <c r="E136" s="356"/>
      <c r="F136" s="307"/>
      <c r="G136" s="357"/>
      <c r="H136" s="335"/>
      <c r="I136" s="321" t="s">
        <v>555</v>
      </c>
      <c r="J136" s="326" t="s">
        <v>626</v>
      </c>
      <c r="K136" s="321"/>
      <c r="L136" s="326"/>
      <c r="M136" s="317"/>
      <c r="N136" s="416"/>
      <c r="P136" s="317"/>
      <c r="Q136" s="308"/>
      <c r="R136" s="308"/>
    </row>
    <row r="137" spans="2:18" ht="15" customHeight="1" x14ac:dyDescent="0.35">
      <c r="B137" s="351" t="s">
        <v>461</v>
      </c>
      <c r="C137" s="326" t="s">
        <v>462</v>
      </c>
      <c r="E137" s="356">
        <v>1</v>
      </c>
      <c r="F137" s="307"/>
      <c r="G137" s="357"/>
      <c r="H137" s="335"/>
      <c r="I137" s="321" t="s">
        <v>575</v>
      </c>
      <c r="J137" s="326" t="s">
        <v>664</v>
      </c>
      <c r="K137" s="321"/>
      <c r="L137" s="326"/>
      <c r="M137" s="317"/>
      <c r="N137" s="416"/>
      <c r="P137" s="317"/>
      <c r="Q137" s="308"/>
      <c r="R137" s="308"/>
    </row>
    <row r="138" spans="2:18" x14ac:dyDescent="0.35">
      <c r="B138" s="351" t="s">
        <v>463</v>
      </c>
      <c r="C138" s="329" t="s">
        <v>464</v>
      </c>
      <c r="D138" s="309"/>
      <c r="E138" s="358"/>
      <c r="F138" s="311"/>
      <c r="G138" s="359"/>
      <c r="H138" s="335"/>
      <c r="I138" s="321" t="s">
        <v>593</v>
      </c>
      <c r="J138" s="326" t="s">
        <v>665</v>
      </c>
      <c r="K138" s="322"/>
      <c r="L138" s="329"/>
      <c r="M138" s="318"/>
      <c r="N138" s="416"/>
      <c r="P138" s="318"/>
      <c r="Q138" s="313"/>
      <c r="R138" s="313"/>
    </row>
    <row r="139" spans="2:18" x14ac:dyDescent="0.35">
      <c r="B139" s="351" t="s">
        <v>465</v>
      </c>
      <c r="C139" s="329" t="s">
        <v>666</v>
      </c>
      <c r="D139" s="309"/>
      <c r="E139" s="358"/>
      <c r="F139" s="311"/>
      <c r="G139" s="359"/>
      <c r="H139" s="335"/>
      <c r="I139" s="321" t="s">
        <v>593</v>
      </c>
      <c r="J139" s="326" t="s">
        <v>665</v>
      </c>
      <c r="K139" s="322"/>
      <c r="L139" s="329"/>
      <c r="M139" s="318"/>
      <c r="N139" s="416"/>
      <c r="P139" s="318"/>
      <c r="Q139" s="313"/>
      <c r="R139" s="313"/>
    </row>
    <row r="140" spans="2:18" ht="47.25" customHeight="1" x14ac:dyDescent="0.35">
      <c r="B140" s="351" t="s">
        <v>467</v>
      </c>
      <c r="C140" s="329" t="s">
        <v>468</v>
      </c>
      <c r="D140" s="309"/>
      <c r="E140" s="358"/>
      <c r="F140" s="311"/>
      <c r="G140" s="359"/>
      <c r="H140" s="335"/>
      <c r="I140" s="323" t="s">
        <v>667</v>
      </c>
      <c r="J140" s="330" t="s">
        <v>668</v>
      </c>
      <c r="K140" s="322"/>
      <c r="L140" s="329"/>
      <c r="M140" s="318"/>
      <c r="N140" s="417"/>
      <c r="P140" s="318"/>
      <c r="Q140" s="313"/>
      <c r="R140" s="313"/>
    </row>
    <row r="141" spans="2:18" x14ac:dyDescent="0.35">
      <c r="B141" s="340">
        <v>15</v>
      </c>
      <c r="C141" s="341" t="s">
        <v>469</v>
      </c>
      <c r="D141" s="309"/>
      <c r="E141" s="353"/>
      <c r="F141" s="354"/>
      <c r="G141" s="355"/>
      <c r="H141" s="334"/>
      <c r="I141" s="319"/>
      <c r="J141" s="320"/>
      <c r="K141" s="319"/>
      <c r="L141" s="320"/>
      <c r="M141" s="315"/>
      <c r="N141" s="320"/>
      <c r="P141" s="315"/>
      <c r="Q141" s="315"/>
      <c r="R141" s="316"/>
    </row>
    <row r="142" spans="2:18" x14ac:dyDescent="0.35">
      <c r="B142" s="352" t="s">
        <v>470</v>
      </c>
      <c r="C142" s="331" t="s">
        <v>472</v>
      </c>
      <c r="D142" s="309"/>
      <c r="E142" s="361"/>
      <c r="F142" s="362"/>
      <c r="G142" s="363"/>
      <c r="H142" s="335"/>
      <c r="I142" s="324" t="s">
        <v>669</v>
      </c>
      <c r="J142" s="331" t="s">
        <v>670</v>
      </c>
      <c r="K142" s="324"/>
      <c r="L142" s="331"/>
      <c r="M142" s="333"/>
      <c r="N142" s="325"/>
      <c r="P142" s="318"/>
      <c r="Q142" s="313"/>
      <c r="R142" s="313"/>
    </row>
    <row r="143" spans="2:18" x14ac:dyDescent="0.35">
      <c r="J143" s="304"/>
      <c r="L143" s="304"/>
      <c r="M143" s="304"/>
    </row>
    <row r="144" spans="2:18" x14ac:dyDescent="0.35">
      <c r="J144" s="304"/>
      <c r="L144" s="304"/>
      <c r="M144" s="304"/>
    </row>
    <row r="145" spans="10:13" x14ac:dyDescent="0.35">
      <c r="J145" s="304"/>
      <c r="L145" s="304"/>
      <c r="M145" s="304"/>
    </row>
    <row r="146" spans="10:13" x14ac:dyDescent="0.35">
      <c r="J146" s="304"/>
      <c r="L146" s="304"/>
      <c r="M146" s="304"/>
    </row>
    <row r="147" spans="10:13" x14ac:dyDescent="0.35">
      <c r="J147" s="304"/>
      <c r="L147" s="304"/>
      <c r="M147" s="304"/>
    </row>
    <row r="148" spans="10:13" x14ac:dyDescent="0.35">
      <c r="J148" s="304"/>
      <c r="L148" s="304"/>
      <c r="M148" s="304"/>
    </row>
    <row r="149" spans="10:13" x14ac:dyDescent="0.35">
      <c r="J149" s="304"/>
      <c r="L149" s="304"/>
      <c r="M149" s="304"/>
    </row>
    <row r="150" spans="10:13" x14ac:dyDescent="0.35">
      <c r="J150" s="304"/>
      <c r="L150" s="304"/>
      <c r="M150" s="304"/>
    </row>
  </sheetData>
  <mergeCells count="38">
    <mergeCell ref="J26:J28"/>
    <mergeCell ref="I32:I37"/>
    <mergeCell ref="J32:J37"/>
    <mergeCell ref="A1:N1"/>
    <mergeCell ref="M4:N4"/>
    <mergeCell ref="K4:L4"/>
    <mergeCell ref="I4:J4"/>
    <mergeCell ref="M5:N5"/>
    <mergeCell ref="K5:L5"/>
    <mergeCell ref="I5:J5"/>
    <mergeCell ref="E2:G2"/>
    <mergeCell ref="I2:N2"/>
    <mergeCell ref="M3:N3"/>
    <mergeCell ref="I3:J3"/>
    <mergeCell ref="K3:L3"/>
    <mergeCell ref="N89:N98"/>
    <mergeCell ref="N100:N109"/>
    <mergeCell ref="N111:N117"/>
    <mergeCell ref="N119:N140"/>
    <mergeCell ref="N66:N73"/>
    <mergeCell ref="N75:N79"/>
    <mergeCell ref="N81:N87"/>
    <mergeCell ref="I81:I87"/>
    <mergeCell ref="J81:J87"/>
    <mergeCell ref="N47:N55"/>
    <mergeCell ref="N57:N64"/>
    <mergeCell ref="N7:N16"/>
    <mergeCell ref="N18:N24"/>
    <mergeCell ref="N26:N30"/>
    <mergeCell ref="N32:N37"/>
    <mergeCell ref="N39:N45"/>
    <mergeCell ref="I39:I45"/>
    <mergeCell ref="J39:J45"/>
    <mergeCell ref="I66:I73"/>
    <mergeCell ref="J66:J73"/>
    <mergeCell ref="I18:I24"/>
    <mergeCell ref="J18:J24"/>
    <mergeCell ref="I26:I28"/>
  </mergeCells>
  <phoneticPr fontId="13" type="noConversion"/>
  <conditionalFormatting sqref="I2:I5">
    <cfRule type="cellIs" dxfId="92" priority="3" operator="equal">
      <formula>"?"</formula>
    </cfRule>
    <cfRule type="cellIs" dxfId="91" priority="4" operator="equal">
      <formula>1</formula>
    </cfRule>
  </conditionalFormatting>
  <conditionalFormatting sqref="I7:I16 I18 I26 I29:I30 I32 I39 I47:I55 I57:I64 I66 I75:I79 I81 I89:I98 I100:I109 I111:I117 I119:I140 I142:I150">
    <cfRule type="cellIs" dxfId="90" priority="13" operator="equal">
      <formula>"?"</formula>
    </cfRule>
    <cfRule type="cellIs" dxfId="89" priority="14" operator="equal">
      <formula>1</formula>
    </cfRule>
  </conditionalFormatting>
  <conditionalFormatting sqref="K2:K5">
    <cfRule type="cellIs" dxfId="88" priority="1" operator="equal">
      <formula>"?"</formula>
    </cfRule>
    <cfRule type="cellIs" dxfId="87" priority="2" operator="equal">
      <formula>1</formula>
    </cfRule>
  </conditionalFormatting>
  <conditionalFormatting sqref="K7:K16 K18:K24 K26:K30 K32:M37 K39:K45 K47:K55 K57:K64 K66:K73 K75:M79 K81:M87 K89:M98 K100:M109 K111:M117 K119:K140 K142:M150">
    <cfRule type="cellIs" dxfId="86" priority="11" operator="equal">
      <formula>"?"</formula>
    </cfRule>
    <cfRule type="cellIs" dxfId="85" priority="12" operator="equal">
      <formula>1</formula>
    </cfRule>
  </conditionalFormatting>
  <conditionalFormatting sqref="M12">
    <cfRule type="cellIs" dxfId="84" priority="5" operator="equal">
      <formula>"?"</formula>
    </cfRule>
    <cfRule type="cellIs" dxfId="83" priority="6" operator="equal">
      <formula>1</formula>
    </cfRule>
    <cfRule type="notContainsBlanks" dxfId="82" priority="7">
      <formula>LEN(TRIM(M12))&gt;0</formula>
    </cfRule>
  </conditionalFormatting>
  <conditionalFormatting sqref="M18 K19:M19 M20:M22 K23:M24 M26:M27 K28:M30 K39:M42 M43 K44:M45 K47:M47 M48 K49:M55 M57 K58:M64 K66:M67 M68 K69:M73 M119 K120:M140 I7:I16 I18 I26 I29:I30 I32 I39 I47:I55 I57:I64 I66 I75:I79 I81 I89:I98 I100:I109 I111:I117 I119:I140 I142 K7:K16 K18 K20:K22 K26:K27 K32:M37 K43 K48 K57:K59 K68 K75:M79 K81:M87 K89:M98 K100:M109 K111:M117 K119 K142:M142">
    <cfRule type="notContainsBlanks" dxfId="81" priority="19">
      <formula>LEN(TRIM(I7))&gt;0</formula>
    </cfRule>
  </conditionalFormatting>
  <conditionalFormatting sqref="M18 L19:M19 M20:M22 L23:M24 M26:M27 L28:M30 L39:M42 M43 L44:M45 L47:M47 M48 L49:M55 M57 L58:M64 L66:M67 M68 L69:M73 M119 L120:M140">
    <cfRule type="cellIs" dxfId="80" priority="17" operator="equal">
      <formula>"?"</formula>
    </cfRule>
    <cfRule type="cellIs" dxfId="79" priority="18" operator="equal">
      <formula>1</formula>
    </cfRule>
  </conditionalFormatting>
  <conditionalFormatting sqref="P1:R5 E2 D2:D1048576 E3:G5 E7:G16 P7:R16 E18:G24 P18:R24 E26:G30 P26:R30 E32:G37 P32:R37 E39:G45 P39:R45 E47:G55 P47:R55 E57:G64 P57:R64 E66:G73 P66:R73 E75:G79 P75:R79 E81:G87 P81:R87 E89:G98 P89:R98 E100:G109 P100:R109 E111:G117 P111:R117 E119:G140 P119:R140 E142:G142 P142:R1048576 G143:G150 E143:F1048576">
    <cfRule type="cellIs" dxfId="78" priority="20" operator="equal">
      <formula>"?"</formula>
    </cfRule>
    <cfRule type="cellIs" dxfId="77" priority="21" operator="equal">
      <formul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1AF2-80D7-428B-ABC8-DC9F973A1802}">
  <sheetPr>
    <tabColor theme="9" tint="0.59999389629810485"/>
  </sheetPr>
  <dimension ref="B1:U133"/>
  <sheetViews>
    <sheetView workbookViewId="0">
      <pane ySplit="3" topLeftCell="A4" activePane="bottomLeft" state="frozen"/>
      <selection pane="bottomLeft" activeCell="C22" sqref="C22"/>
    </sheetView>
  </sheetViews>
  <sheetFormatPr defaultRowHeight="15" customHeight="1" x14ac:dyDescent="0.35"/>
  <cols>
    <col min="1" max="1" width="1.54296875" customWidth="1"/>
    <col min="2" max="2" width="5" customWidth="1"/>
    <col min="3" max="3" width="44.453125" customWidth="1"/>
    <col min="4" max="4" width="12.54296875" style="148" customWidth="1"/>
    <col min="5" max="5" width="11.453125" style="148" customWidth="1"/>
    <col min="6" max="6" width="1.453125" style="148" customWidth="1"/>
    <col min="7" max="7" width="9.08984375" style="148" bestFit="1" customWidth="1"/>
    <col min="8" max="8" width="13" style="148" customWidth="1"/>
    <col min="9" max="9" width="1.36328125" style="148" customWidth="1"/>
    <col min="10" max="10" width="1.453125" customWidth="1"/>
    <col min="11" max="21" width="7" style="148" customWidth="1"/>
    <col min="22" max="22" width="2.453125" customWidth="1"/>
  </cols>
  <sheetData>
    <row r="1" spans="2:21" ht="14.5" x14ac:dyDescent="0.35"/>
    <row r="2" spans="2:21" ht="18.5" x14ac:dyDescent="0.45">
      <c r="B2" s="144"/>
      <c r="D2" s="158" t="s">
        <v>671</v>
      </c>
      <c r="E2" s="157"/>
      <c r="G2" s="158" t="s">
        <v>672</v>
      </c>
      <c r="K2" s="158" t="s">
        <v>673</v>
      </c>
      <c r="L2" s="158"/>
    </row>
    <row r="3" spans="2:21" s="150" customFormat="1" ht="50.25" customHeight="1" x14ac:dyDescent="0.35">
      <c r="C3" s="151"/>
      <c r="D3" s="154" t="s">
        <v>674</v>
      </c>
      <c r="E3" s="207" t="s">
        <v>675</v>
      </c>
      <c r="F3" s="153"/>
      <c r="G3" s="151" t="s">
        <v>676</v>
      </c>
      <c r="H3" s="152" t="s">
        <v>677</v>
      </c>
      <c r="I3" s="246"/>
      <c r="K3" s="152" t="s">
        <v>678</v>
      </c>
      <c r="L3" s="152" t="s">
        <v>679</v>
      </c>
      <c r="M3" s="152" t="s">
        <v>680</v>
      </c>
      <c r="N3" s="152" t="s">
        <v>681</v>
      </c>
      <c r="O3" s="152" t="s">
        <v>682</v>
      </c>
      <c r="P3" s="152" t="s">
        <v>683</v>
      </c>
      <c r="Q3" s="152" t="s">
        <v>684</v>
      </c>
      <c r="R3" s="152" t="s">
        <v>685</v>
      </c>
      <c r="S3" s="152" t="s">
        <v>686</v>
      </c>
      <c r="T3" s="152" t="s">
        <v>687</v>
      </c>
      <c r="U3" s="152" t="s">
        <v>688</v>
      </c>
    </row>
    <row r="4" spans="2:21" ht="14.5" x14ac:dyDescent="0.35">
      <c r="B4" s="146" t="s">
        <v>36</v>
      </c>
      <c r="C4" s="145" t="s">
        <v>39</v>
      </c>
      <c r="D4" s="156" t="s">
        <v>689</v>
      </c>
      <c r="E4" s="208"/>
      <c r="G4" s="149">
        <v>1</v>
      </c>
      <c r="H4" s="149"/>
      <c r="I4" s="244"/>
      <c r="J4" s="245"/>
      <c r="K4" s="149">
        <v>1</v>
      </c>
      <c r="L4" s="149"/>
      <c r="M4" s="149"/>
      <c r="N4" s="149"/>
      <c r="O4" s="149"/>
      <c r="P4" s="149"/>
      <c r="Q4" s="149"/>
      <c r="R4" s="149"/>
      <c r="S4" s="149"/>
      <c r="T4" s="149"/>
      <c r="U4" s="149"/>
    </row>
    <row r="5" spans="2:21" ht="14.5" x14ac:dyDescent="0.35">
      <c r="B5" s="247" t="s">
        <v>42</v>
      </c>
      <c r="C5" s="248" t="s">
        <v>43</v>
      </c>
      <c r="D5" s="249" t="s">
        <v>690</v>
      </c>
      <c r="E5" s="250"/>
      <c r="F5" s="244"/>
      <c r="G5" s="210">
        <v>1</v>
      </c>
      <c r="H5" s="251"/>
      <c r="I5" s="244"/>
      <c r="J5" s="245"/>
      <c r="K5" s="210">
        <v>1</v>
      </c>
      <c r="L5" s="210">
        <v>1</v>
      </c>
      <c r="M5" s="210">
        <v>1</v>
      </c>
      <c r="N5" s="210">
        <v>1</v>
      </c>
      <c r="O5" s="251"/>
      <c r="P5" s="210">
        <v>1</v>
      </c>
      <c r="Q5" s="251"/>
      <c r="R5" s="251"/>
      <c r="S5" s="210">
        <v>1</v>
      </c>
      <c r="T5" s="251"/>
      <c r="U5" s="210">
        <v>1</v>
      </c>
    </row>
    <row r="6" spans="2:21" ht="14.5" x14ac:dyDescent="0.35">
      <c r="B6" s="146" t="s">
        <v>46</v>
      </c>
      <c r="C6" s="145" t="s">
        <v>47</v>
      </c>
      <c r="D6" s="156" t="s">
        <v>691</v>
      </c>
      <c r="E6" s="208">
        <v>1</v>
      </c>
      <c r="G6" s="149">
        <v>1</v>
      </c>
      <c r="H6" s="149"/>
      <c r="I6" s="244"/>
      <c r="J6" s="245"/>
      <c r="K6" s="149">
        <v>1</v>
      </c>
      <c r="L6" s="149">
        <v>1</v>
      </c>
      <c r="M6" s="149">
        <v>1</v>
      </c>
      <c r="N6" s="149">
        <v>1</v>
      </c>
      <c r="O6" s="149">
        <v>1</v>
      </c>
      <c r="P6" s="149">
        <v>1</v>
      </c>
      <c r="Q6" s="149">
        <v>1</v>
      </c>
      <c r="R6" s="149">
        <v>1</v>
      </c>
      <c r="S6" s="149">
        <v>1</v>
      </c>
      <c r="T6" s="149">
        <v>1</v>
      </c>
      <c r="U6" s="149">
        <v>1</v>
      </c>
    </row>
    <row r="7" spans="2:21" ht="14.5" x14ac:dyDescent="0.35">
      <c r="B7" s="146" t="s">
        <v>51</v>
      </c>
      <c r="C7" s="145" t="s">
        <v>52</v>
      </c>
      <c r="D7" s="156" t="s">
        <v>690</v>
      </c>
      <c r="E7" s="208"/>
      <c r="G7" s="149">
        <v>1</v>
      </c>
      <c r="H7" s="149"/>
      <c r="I7" s="244"/>
      <c r="J7" s="245"/>
      <c r="K7" s="149">
        <v>1</v>
      </c>
      <c r="L7" s="149"/>
      <c r="M7" s="149">
        <v>1</v>
      </c>
      <c r="N7" s="149"/>
      <c r="O7" s="149"/>
      <c r="P7" s="149"/>
      <c r="Q7" s="149"/>
      <c r="R7" s="149"/>
      <c r="S7" s="149"/>
      <c r="T7" s="149">
        <v>1</v>
      </c>
      <c r="U7" s="149">
        <v>1</v>
      </c>
    </row>
    <row r="8" spans="2:21" ht="14.5" x14ac:dyDescent="0.35">
      <c r="B8" s="146" t="s">
        <v>55</v>
      </c>
      <c r="C8" s="145" t="s">
        <v>56</v>
      </c>
      <c r="D8" s="156" t="s">
        <v>692</v>
      </c>
      <c r="E8" s="208">
        <v>1</v>
      </c>
      <c r="G8" s="149"/>
      <c r="H8" s="149"/>
      <c r="I8" s="244"/>
      <c r="J8" s="245"/>
      <c r="K8" s="149">
        <v>1</v>
      </c>
      <c r="L8" s="149">
        <v>1</v>
      </c>
      <c r="M8" s="149">
        <v>1</v>
      </c>
      <c r="N8" s="149"/>
      <c r="O8" s="149"/>
      <c r="P8" s="149"/>
      <c r="Q8" s="149"/>
      <c r="R8" s="149">
        <v>1</v>
      </c>
      <c r="S8" s="149"/>
      <c r="T8" s="149"/>
      <c r="U8" s="149"/>
    </row>
    <row r="9" spans="2:21" ht="14.5" x14ac:dyDescent="0.35">
      <c r="B9" s="146" t="s">
        <v>59</v>
      </c>
      <c r="C9" s="145" t="s">
        <v>60</v>
      </c>
      <c r="D9" s="156" t="s">
        <v>693</v>
      </c>
      <c r="E9" s="208"/>
      <c r="G9" s="149"/>
      <c r="H9" s="149"/>
      <c r="I9" s="244"/>
      <c r="J9" s="245"/>
      <c r="K9" s="149">
        <v>1</v>
      </c>
      <c r="L9" s="149"/>
      <c r="M9" s="149"/>
      <c r="N9" s="149"/>
      <c r="O9" s="149"/>
      <c r="P9" s="149"/>
      <c r="Q9" s="149"/>
      <c r="R9" s="149"/>
      <c r="S9" s="149"/>
      <c r="T9" s="149">
        <v>1</v>
      </c>
      <c r="U9" s="149">
        <v>1</v>
      </c>
    </row>
    <row r="10" spans="2:21" ht="14.5" x14ac:dyDescent="0.35">
      <c r="B10" s="146" t="s">
        <v>63</v>
      </c>
      <c r="C10" s="145" t="s">
        <v>563</v>
      </c>
      <c r="D10" s="156" t="s">
        <v>692</v>
      </c>
      <c r="E10" s="208" t="s">
        <v>694</v>
      </c>
      <c r="G10" s="149"/>
      <c r="H10" s="149"/>
      <c r="I10" s="244"/>
      <c r="J10" s="245"/>
      <c r="K10" s="149">
        <v>1</v>
      </c>
      <c r="L10" s="149"/>
      <c r="M10" s="149"/>
      <c r="N10" s="149"/>
      <c r="O10" s="149"/>
      <c r="P10" s="149"/>
      <c r="Q10" s="149"/>
      <c r="R10" s="149"/>
      <c r="S10" s="149"/>
      <c r="T10" s="149"/>
      <c r="U10" s="149"/>
    </row>
    <row r="11" spans="2:21" ht="14.5" x14ac:dyDescent="0.35">
      <c r="B11" s="146" t="s">
        <v>71</v>
      </c>
      <c r="C11" s="145" t="s">
        <v>77</v>
      </c>
      <c r="D11" s="156" t="s">
        <v>690</v>
      </c>
      <c r="E11" s="208"/>
      <c r="G11" s="149"/>
      <c r="H11" s="149"/>
      <c r="I11" s="244"/>
      <c r="J11" s="245"/>
      <c r="K11" s="149">
        <v>1</v>
      </c>
      <c r="L11" s="149"/>
      <c r="M11" s="149"/>
      <c r="N11" s="149"/>
      <c r="O11" s="149"/>
      <c r="P11" s="149"/>
      <c r="Q11" s="149"/>
      <c r="R11" s="149"/>
      <c r="S11" s="149">
        <v>1</v>
      </c>
      <c r="T11" s="149"/>
      <c r="U11" s="149"/>
    </row>
    <row r="12" spans="2:21" ht="14.5" x14ac:dyDescent="0.35">
      <c r="B12" s="146" t="s">
        <v>74</v>
      </c>
      <c r="C12" s="145" t="s">
        <v>80</v>
      </c>
      <c r="D12" s="156" t="s">
        <v>690</v>
      </c>
      <c r="E12" s="208"/>
      <c r="G12" s="149"/>
      <c r="H12" s="149"/>
      <c r="I12" s="244"/>
      <c r="J12" s="245"/>
      <c r="K12" s="149">
        <v>1</v>
      </c>
      <c r="L12" s="149"/>
      <c r="M12" s="149"/>
      <c r="N12" s="149"/>
      <c r="O12" s="149"/>
      <c r="P12" s="149"/>
      <c r="Q12" s="149"/>
      <c r="R12" s="149"/>
      <c r="S12" s="149">
        <v>1</v>
      </c>
      <c r="T12" s="149"/>
      <c r="U12" s="149"/>
    </row>
    <row r="13" spans="2:21" ht="14.5" x14ac:dyDescent="0.35">
      <c r="B13" s="146" t="s">
        <v>81</v>
      </c>
      <c r="C13" s="211" t="s">
        <v>567</v>
      </c>
      <c r="D13" s="212" t="s">
        <v>690</v>
      </c>
      <c r="E13" s="213"/>
      <c r="G13" s="149"/>
      <c r="H13" s="149"/>
      <c r="I13" s="244"/>
      <c r="J13" s="245"/>
      <c r="K13" s="149">
        <v>1</v>
      </c>
      <c r="L13" s="149"/>
      <c r="M13" s="149"/>
      <c r="N13" s="149"/>
      <c r="O13" s="149"/>
      <c r="P13" s="149"/>
      <c r="Q13" s="149"/>
      <c r="R13" s="149"/>
      <c r="S13" s="149"/>
      <c r="T13" s="149"/>
      <c r="U13" s="149">
        <v>1</v>
      </c>
    </row>
    <row r="14" spans="2:21" ht="14.5" x14ac:dyDescent="0.35">
      <c r="B14" s="165" t="s">
        <v>84</v>
      </c>
      <c r="C14" s="165" t="s">
        <v>87</v>
      </c>
      <c r="D14" s="189" t="s">
        <v>692</v>
      </c>
      <c r="E14" s="189" t="s">
        <v>695</v>
      </c>
      <c r="G14" s="149"/>
      <c r="H14" s="149"/>
      <c r="I14" s="244"/>
      <c r="J14" s="245"/>
      <c r="K14" s="149">
        <v>1</v>
      </c>
      <c r="L14" s="149"/>
      <c r="M14" s="149">
        <v>1</v>
      </c>
      <c r="N14" s="149"/>
      <c r="O14" s="149">
        <v>1</v>
      </c>
      <c r="P14" s="149"/>
      <c r="Q14" s="149"/>
      <c r="R14" s="149"/>
      <c r="S14" s="149"/>
      <c r="T14" s="149"/>
      <c r="U14" s="149"/>
    </row>
    <row r="15" spans="2:21" ht="14.5" x14ac:dyDescent="0.35">
      <c r="B15" s="205" t="s">
        <v>89</v>
      </c>
      <c r="C15" s="155" t="s">
        <v>573</v>
      </c>
      <c r="D15" s="206" t="s">
        <v>690</v>
      </c>
      <c r="E15" s="209"/>
      <c r="G15" s="149"/>
      <c r="H15" s="149"/>
      <c r="I15" s="244"/>
      <c r="J15" s="245"/>
      <c r="K15" s="149">
        <v>1</v>
      </c>
      <c r="L15" s="149"/>
      <c r="M15" s="149">
        <v>1</v>
      </c>
      <c r="N15" s="149"/>
      <c r="O15" s="149"/>
      <c r="P15" s="149"/>
      <c r="Q15" s="149"/>
      <c r="R15" s="149"/>
      <c r="S15" s="149"/>
      <c r="T15" s="149"/>
      <c r="U15" s="149"/>
    </row>
    <row r="16" spans="2:21" ht="14.5" x14ac:dyDescent="0.35">
      <c r="B16" s="147" t="s">
        <v>93</v>
      </c>
      <c r="C16" s="145" t="s">
        <v>95</v>
      </c>
      <c r="D16" s="156" t="s">
        <v>690</v>
      </c>
      <c r="E16" s="208"/>
      <c r="G16" s="149"/>
      <c r="H16" s="149"/>
      <c r="I16" s="244"/>
      <c r="J16" s="245"/>
      <c r="K16" s="149">
        <v>1</v>
      </c>
      <c r="L16" s="149"/>
      <c r="M16" s="149">
        <v>1</v>
      </c>
      <c r="N16" s="149"/>
      <c r="O16" s="149"/>
      <c r="P16" s="149"/>
      <c r="Q16" s="149"/>
      <c r="R16" s="149"/>
      <c r="S16" s="149"/>
      <c r="T16" s="149"/>
      <c r="U16" s="149"/>
    </row>
    <row r="17" spans="2:21" ht="14.5" x14ac:dyDescent="0.35">
      <c r="B17" s="147" t="s">
        <v>97</v>
      </c>
      <c r="C17" s="145" t="s">
        <v>99</v>
      </c>
      <c r="D17" s="156" t="s">
        <v>690</v>
      </c>
      <c r="E17" s="208"/>
      <c r="G17" s="149"/>
      <c r="H17" s="149"/>
      <c r="I17" s="244"/>
      <c r="J17" s="245"/>
      <c r="K17" s="149">
        <v>1</v>
      </c>
      <c r="L17" s="149"/>
      <c r="M17" s="149">
        <v>1</v>
      </c>
      <c r="N17" s="149"/>
      <c r="O17" s="149"/>
      <c r="P17" s="149"/>
      <c r="Q17" s="149"/>
      <c r="R17" s="149"/>
      <c r="S17" s="149"/>
      <c r="T17" s="149"/>
      <c r="U17" s="149"/>
    </row>
    <row r="18" spans="2:21" ht="14.5" x14ac:dyDescent="0.35">
      <c r="B18" s="147" t="s">
        <v>101</v>
      </c>
      <c r="C18" s="145" t="s">
        <v>106</v>
      </c>
      <c r="D18" s="156" t="s">
        <v>690</v>
      </c>
      <c r="E18" s="208"/>
      <c r="F18" s="244"/>
      <c r="G18" s="149"/>
      <c r="H18" s="149"/>
      <c r="I18" s="244"/>
      <c r="J18" s="245"/>
      <c r="K18" s="149">
        <v>1</v>
      </c>
      <c r="L18" s="149"/>
      <c r="M18" s="149">
        <v>1</v>
      </c>
      <c r="N18" s="149"/>
      <c r="O18" s="149"/>
      <c r="P18" s="149"/>
      <c r="Q18" s="149"/>
      <c r="R18" s="149"/>
      <c r="S18" s="149"/>
      <c r="T18" s="149"/>
      <c r="U18" s="149"/>
    </row>
    <row r="19" spans="2:21" ht="14.5" x14ac:dyDescent="0.35">
      <c r="B19" s="147" t="s">
        <v>104</v>
      </c>
      <c r="C19" s="145" t="s">
        <v>116</v>
      </c>
      <c r="D19" s="156" t="s">
        <v>690</v>
      </c>
      <c r="E19" s="208"/>
      <c r="F19" s="244"/>
      <c r="G19" s="149"/>
      <c r="H19" s="149"/>
      <c r="I19" s="244"/>
      <c r="J19" s="245"/>
      <c r="K19" s="149">
        <v>1</v>
      </c>
      <c r="L19" s="149"/>
      <c r="M19" s="149"/>
      <c r="N19" s="149"/>
      <c r="O19" s="149">
        <v>1</v>
      </c>
      <c r="P19" s="149"/>
      <c r="Q19" s="149"/>
      <c r="R19" s="149"/>
      <c r="S19" s="149"/>
      <c r="T19" s="149"/>
      <c r="U19" s="149"/>
    </row>
    <row r="20" spans="2:21" ht="14.5" x14ac:dyDescent="0.35">
      <c r="B20" s="247" t="s">
        <v>108</v>
      </c>
      <c r="C20" s="248" t="s">
        <v>117</v>
      </c>
      <c r="D20" s="249"/>
      <c r="E20" s="250"/>
      <c r="F20" s="244"/>
      <c r="G20" s="251"/>
      <c r="H20" s="251"/>
      <c r="I20" s="244"/>
      <c r="J20" s="245"/>
      <c r="K20" s="210">
        <v>1</v>
      </c>
      <c r="L20" s="251"/>
      <c r="M20" s="251"/>
      <c r="N20" s="251"/>
      <c r="O20" s="251"/>
      <c r="P20" s="251"/>
      <c r="Q20" s="251"/>
      <c r="R20" s="251"/>
      <c r="S20" s="251"/>
      <c r="T20" s="251"/>
      <c r="U20" s="251"/>
    </row>
    <row r="21" spans="2:21" ht="14.5" x14ac:dyDescent="0.35">
      <c r="B21" s="147" t="s">
        <v>119</v>
      </c>
      <c r="C21" s="145" t="s">
        <v>121</v>
      </c>
      <c r="D21" s="156" t="s">
        <v>690</v>
      </c>
      <c r="E21" s="208"/>
      <c r="F21" s="244"/>
      <c r="G21" s="149"/>
      <c r="H21" s="149"/>
      <c r="I21" s="244"/>
      <c r="J21" s="245"/>
      <c r="K21" s="149">
        <v>1</v>
      </c>
      <c r="L21" s="149"/>
      <c r="M21" s="149">
        <v>1</v>
      </c>
      <c r="N21" s="149"/>
      <c r="O21" s="149">
        <v>1</v>
      </c>
      <c r="P21" s="149"/>
      <c r="Q21" s="149"/>
      <c r="R21" s="149"/>
      <c r="S21" s="149"/>
      <c r="T21" s="149"/>
      <c r="U21" s="149"/>
    </row>
    <row r="22" spans="2:21" ht="14.5" x14ac:dyDescent="0.35">
      <c r="B22" s="147" t="s">
        <v>122</v>
      </c>
      <c r="C22" s="145" t="s">
        <v>123</v>
      </c>
      <c r="D22" s="156" t="s">
        <v>692</v>
      </c>
      <c r="E22" s="208" t="s">
        <v>694</v>
      </c>
      <c r="F22" s="244"/>
      <c r="G22" s="149"/>
      <c r="H22" s="149"/>
      <c r="I22" s="244"/>
      <c r="J22" s="245"/>
      <c r="K22" s="149">
        <v>1</v>
      </c>
      <c r="L22" s="149"/>
      <c r="M22" s="149">
        <v>1</v>
      </c>
      <c r="N22" s="149"/>
      <c r="O22" s="149">
        <v>1</v>
      </c>
      <c r="P22" s="149"/>
      <c r="Q22" s="149"/>
      <c r="R22" s="149"/>
      <c r="S22" s="149"/>
      <c r="T22" s="149"/>
      <c r="U22" s="149"/>
    </row>
    <row r="23" spans="2:21" ht="14.5" x14ac:dyDescent="0.35">
      <c r="B23" s="147" t="s">
        <v>125</v>
      </c>
      <c r="C23" s="145" t="s">
        <v>131</v>
      </c>
      <c r="D23" s="156" t="s">
        <v>690</v>
      </c>
      <c r="E23" s="208"/>
      <c r="G23" s="149"/>
      <c r="H23" s="149"/>
      <c r="I23" s="244"/>
      <c r="K23" s="149">
        <v>1</v>
      </c>
      <c r="L23" s="149">
        <v>1</v>
      </c>
      <c r="M23" s="149"/>
      <c r="N23" s="149"/>
      <c r="O23" s="149"/>
      <c r="P23" s="149"/>
      <c r="Q23" s="149"/>
      <c r="R23" s="149"/>
      <c r="S23" s="149"/>
      <c r="T23" s="149"/>
      <c r="U23" s="149"/>
    </row>
    <row r="24" spans="2:21" ht="14.5" x14ac:dyDescent="0.35">
      <c r="B24" s="147" t="s">
        <v>128</v>
      </c>
      <c r="C24" s="145" t="s">
        <v>135</v>
      </c>
      <c r="D24" s="156" t="s">
        <v>690</v>
      </c>
      <c r="E24" s="208"/>
      <c r="G24" s="149"/>
      <c r="H24" s="149"/>
      <c r="K24" s="149">
        <v>1</v>
      </c>
      <c r="L24" s="149"/>
      <c r="M24" s="149"/>
      <c r="N24" s="149"/>
      <c r="O24" s="149"/>
      <c r="P24" s="149"/>
      <c r="Q24" s="149"/>
      <c r="R24" s="149"/>
      <c r="S24" s="149"/>
      <c r="T24" s="149"/>
      <c r="U24" s="149"/>
    </row>
    <row r="25" spans="2:21" ht="14.5" x14ac:dyDescent="0.35">
      <c r="B25" s="147" t="s">
        <v>130</v>
      </c>
      <c r="C25" s="145" t="s">
        <v>142</v>
      </c>
      <c r="D25" s="156" t="s">
        <v>690</v>
      </c>
      <c r="E25" s="208"/>
      <c r="G25" s="149"/>
      <c r="H25" s="149"/>
      <c r="K25" s="149">
        <v>1</v>
      </c>
      <c r="L25" s="149"/>
      <c r="M25" s="149">
        <v>1</v>
      </c>
      <c r="N25" s="149"/>
      <c r="O25" s="149"/>
      <c r="P25" s="149"/>
      <c r="Q25" s="149"/>
      <c r="R25" s="149"/>
      <c r="S25" s="149"/>
      <c r="T25" s="149"/>
      <c r="U25" s="149"/>
    </row>
    <row r="26" spans="2:21" ht="14.5" x14ac:dyDescent="0.35">
      <c r="B26" s="147" t="s">
        <v>144</v>
      </c>
      <c r="C26" s="145" t="s">
        <v>145</v>
      </c>
      <c r="D26" s="156" t="s">
        <v>696</v>
      </c>
      <c r="E26" s="208">
        <v>1</v>
      </c>
      <c r="G26" s="149">
        <v>1</v>
      </c>
      <c r="H26" s="149"/>
      <c r="K26" s="149">
        <v>1</v>
      </c>
      <c r="L26" s="149">
        <v>1</v>
      </c>
      <c r="M26" s="149"/>
      <c r="N26" s="149"/>
      <c r="O26" s="149">
        <v>1</v>
      </c>
      <c r="P26" s="149"/>
      <c r="Q26" s="149"/>
      <c r="R26" s="149"/>
      <c r="S26" s="149"/>
      <c r="T26" s="149"/>
      <c r="U26" s="149"/>
    </row>
    <row r="27" spans="2:21" ht="14.5" x14ac:dyDescent="0.35">
      <c r="B27" s="147" t="s">
        <v>148</v>
      </c>
      <c r="C27" s="145" t="s">
        <v>147</v>
      </c>
      <c r="D27" s="156" t="s">
        <v>690</v>
      </c>
      <c r="E27" s="208"/>
      <c r="G27" s="149"/>
      <c r="H27" s="149">
        <v>1</v>
      </c>
      <c r="K27" s="149">
        <v>1</v>
      </c>
      <c r="L27" s="149">
        <v>1</v>
      </c>
      <c r="M27" s="149"/>
      <c r="N27" s="149"/>
      <c r="O27" s="149">
        <v>1</v>
      </c>
      <c r="P27" s="149"/>
      <c r="Q27" s="149"/>
      <c r="R27" s="149"/>
      <c r="S27" s="149"/>
      <c r="T27" s="149"/>
      <c r="U27" s="149"/>
    </row>
    <row r="28" spans="2:21" ht="14.5" x14ac:dyDescent="0.35">
      <c r="B28" s="147" t="s">
        <v>150</v>
      </c>
      <c r="C28" s="145" t="s">
        <v>149</v>
      </c>
      <c r="D28" s="156" t="s">
        <v>690</v>
      </c>
      <c r="E28" s="208"/>
      <c r="G28" s="149"/>
      <c r="H28" s="149"/>
      <c r="K28" s="149">
        <v>1</v>
      </c>
      <c r="L28" s="149">
        <v>1</v>
      </c>
      <c r="M28" s="149">
        <v>1</v>
      </c>
      <c r="N28" s="149"/>
      <c r="O28" s="149">
        <v>1</v>
      </c>
      <c r="P28" s="149"/>
      <c r="Q28" s="149"/>
      <c r="R28" s="149"/>
      <c r="S28" s="149"/>
      <c r="T28" s="149"/>
      <c r="U28" s="149"/>
    </row>
    <row r="29" spans="2:21" ht="14.5" x14ac:dyDescent="0.35">
      <c r="B29" s="147" t="s">
        <v>152</v>
      </c>
      <c r="C29" s="145" t="s">
        <v>154</v>
      </c>
      <c r="D29" s="156" t="s">
        <v>690</v>
      </c>
      <c r="E29" s="208"/>
      <c r="G29" s="149"/>
      <c r="H29" s="149"/>
      <c r="K29" s="149">
        <v>1</v>
      </c>
      <c r="L29" s="149">
        <v>1</v>
      </c>
      <c r="M29" s="149">
        <v>1</v>
      </c>
      <c r="N29" s="149"/>
      <c r="O29" s="149">
        <v>1</v>
      </c>
      <c r="P29" s="149"/>
      <c r="Q29" s="149"/>
      <c r="R29" s="149"/>
      <c r="S29" s="149"/>
      <c r="T29" s="149"/>
      <c r="U29" s="149"/>
    </row>
    <row r="30" spans="2:21" ht="14.5" x14ac:dyDescent="0.35">
      <c r="B30" s="147" t="s">
        <v>155</v>
      </c>
      <c r="C30" s="145" t="s">
        <v>157</v>
      </c>
      <c r="D30" s="156" t="s">
        <v>690</v>
      </c>
      <c r="E30" s="208" t="s">
        <v>697</v>
      </c>
      <c r="G30" s="149">
        <v>1</v>
      </c>
      <c r="H30" s="149"/>
      <c r="K30" s="149">
        <v>1</v>
      </c>
      <c r="L30" s="149">
        <v>1</v>
      </c>
      <c r="M30" s="149">
        <v>1</v>
      </c>
      <c r="N30" s="149"/>
      <c r="O30" s="149">
        <v>1</v>
      </c>
      <c r="P30" s="149"/>
      <c r="Q30" s="149"/>
      <c r="R30" s="149"/>
      <c r="S30" s="149">
        <v>1</v>
      </c>
      <c r="T30" s="149"/>
      <c r="U30" s="149"/>
    </row>
    <row r="31" spans="2:21" ht="14.5" x14ac:dyDescent="0.35">
      <c r="B31" s="147" t="s">
        <v>158</v>
      </c>
      <c r="C31" s="145" t="s">
        <v>162</v>
      </c>
      <c r="D31" s="156" t="s">
        <v>690</v>
      </c>
      <c r="E31" s="208"/>
      <c r="G31" s="149"/>
      <c r="H31" s="149"/>
      <c r="K31" s="149">
        <v>1</v>
      </c>
      <c r="L31" s="149"/>
      <c r="M31" s="149">
        <v>1</v>
      </c>
      <c r="N31" s="149"/>
      <c r="O31" s="149">
        <v>1</v>
      </c>
      <c r="P31" s="149"/>
      <c r="Q31" s="149"/>
      <c r="R31" s="149"/>
      <c r="S31" s="149"/>
      <c r="T31" s="149"/>
      <c r="U31" s="149"/>
    </row>
    <row r="32" spans="2:21" ht="14.5" x14ac:dyDescent="0.35">
      <c r="B32" s="147" t="s">
        <v>164</v>
      </c>
      <c r="C32" s="145" t="s">
        <v>165</v>
      </c>
      <c r="D32" s="156" t="s">
        <v>690</v>
      </c>
      <c r="E32" s="208"/>
      <c r="G32" s="149"/>
      <c r="H32" s="149"/>
      <c r="K32" s="149">
        <v>1</v>
      </c>
      <c r="L32" s="149"/>
      <c r="M32" s="149">
        <v>1</v>
      </c>
      <c r="N32" s="149"/>
      <c r="O32" s="149">
        <v>1</v>
      </c>
      <c r="P32" s="149"/>
      <c r="Q32" s="149"/>
      <c r="R32" s="149"/>
      <c r="S32" s="149"/>
      <c r="T32" s="149"/>
      <c r="U32" s="149"/>
    </row>
    <row r="33" spans="2:21" ht="14.5" x14ac:dyDescent="0.35">
      <c r="B33" s="147" t="s">
        <v>166</v>
      </c>
      <c r="C33" s="145" t="s">
        <v>168</v>
      </c>
      <c r="D33" s="156" t="s">
        <v>690</v>
      </c>
      <c r="E33" s="208"/>
      <c r="G33" s="149"/>
      <c r="H33" s="149"/>
      <c r="K33" s="149">
        <v>1</v>
      </c>
      <c r="L33" s="149"/>
      <c r="M33" s="149">
        <v>1</v>
      </c>
      <c r="N33" s="149"/>
      <c r="O33" s="149">
        <v>1</v>
      </c>
      <c r="P33" s="149"/>
      <c r="Q33" s="149"/>
      <c r="R33" s="149"/>
      <c r="S33" s="149"/>
      <c r="T33" s="149"/>
      <c r="U33" s="149"/>
    </row>
    <row r="34" spans="2:21" ht="14.5" x14ac:dyDescent="0.35">
      <c r="B34" s="147" t="s">
        <v>169</v>
      </c>
      <c r="C34" s="145" t="s">
        <v>171</v>
      </c>
      <c r="D34" s="156" t="s">
        <v>690</v>
      </c>
      <c r="E34" s="208"/>
      <c r="G34" s="149"/>
      <c r="H34" s="149"/>
      <c r="K34" s="149">
        <v>1</v>
      </c>
      <c r="L34" s="149"/>
      <c r="M34" s="149">
        <v>1</v>
      </c>
      <c r="N34" s="149"/>
      <c r="O34" s="149">
        <v>1</v>
      </c>
      <c r="P34" s="149"/>
      <c r="Q34" s="149"/>
      <c r="R34" s="149"/>
      <c r="S34" s="149"/>
      <c r="T34" s="149"/>
      <c r="U34" s="149"/>
    </row>
    <row r="35" spans="2:21" ht="14.5" x14ac:dyDescent="0.35">
      <c r="B35" s="147" t="s">
        <v>173</v>
      </c>
      <c r="C35" s="145" t="s">
        <v>174</v>
      </c>
      <c r="D35" s="156" t="s">
        <v>692</v>
      </c>
      <c r="E35" s="208" t="s">
        <v>695</v>
      </c>
      <c r="G35" s="149"/>
      <c r="H35" s="149"/>
      <c r="K35" s="149">
        <v>1</v>
      </c>
      <c r="L35" s="149"/>
      <c r="M35" s="149">
        <v>1</v>
      </c>
      <c r="N35" s="149"/>
      <c r="O35" s="149">
        <v>1</v>
      </c>
      <c r="P35" s="149"/>
      <c r="Q35" s="149"/>
      <c r="R35" s="149"/>
      <c r="S35" s="149"/>
      <c r="T35" s="149"/>
      <c r="U35" s="149"/>
    </row>
    <row r="36" spans="2:21" ht="14.5" x14ac:dyDescent="0.35">
      <c r="B36" s="147" t="s">
        <v>175</v>
      </c>
      <c r="C36" s="145" t="s">
        <v>177</v>
      </c>
      <c r="D36" s="156" t="s">
        <v>690</v>
      </c>
      <c r="E36" s="208"/>
      <c r="G36" s="149"/>
      <c r="H36" s="149"/>
      <c r="K36" s="149">
        <v>1</v>
      </c>
      <c r="L36" s="149"/>
      <c r="M36" s="149">
        <v>1</v>
      </c>
      <c r="N36" s="149"/>
      <c r="O36" s="149">
        <v>1</v>
      </c>
      <c r="P36" s="149"/>
      <c r="Q36" s="149"/>
      <c r="R36" s="149"/>
      <c r="S36" s="149"/>
      <c r="T36" s="149"/>
      <c r="U36" s="149"/>
    </row>
    <row r="37" spans="2:21" ht="14.5" x14ac:dyDescent="0.35">
      <c r="B37" s="147" t="s">
        <v>178</v>
      </c>
      <c r="C37" s="145" t="s">
        <v>179</v>
      </c>
      <c r="D37" s="156" t="s">
        <v>690</v>
      </c>
      <c r="E37" s="208"/>
      <c r="G37" s="149"/>
      <c r="H37" s="149"/>
      <c r="K37" s="149">
        <v>1</v>
      </c>
      <c r="L37" s="149"/>
      <c r="M37" s="149">
        <v>1</v>
      </c>
      <c r="N37" s="149"/>
      <c r="O37" s="149">
        <v>1</v>
      </c>
      <c r="P37" s="149"/>
      <c r="Q37" s="149"/>
      <c r="R37" s="149"/>
      <c r="S37" s="149"/>
      <c r="T37" s="149"/>
      <c r="U37" s="149"/>
    </row>
    <row r="38" spans="2:21" ht="14.5" x14ac:dyDescent="0.35">
      <c r="B38" s="147" t="s">
        <v>180</v>
      </c>
      <c r="C38" s="145" t="s">
        <v>586</v>
      </c>
      <c r="D38" s="156" t="s">
        <v>690</v>
      </c>
      <c r="E38" s="208"/>
      <c r="G38" s="149"/>
      <c r="H38" s="149"/>
      <c r="K38" s="149">
        <v>1</v>
      </c>
      <c r="L38" s="149"/>
      <c r="M38" s="149">
        <v>1</v>
      </c>
      <c r="N38" s="149"/>
      <c r="O38" s="149">
        <v>1</v>
      </c>
      <c r="P38" s="149"/>
      <c r="Q38" s="149"/>
      <c r="R38" s="149"/>
      <c r="S38" s="149"/>
      <c r="T38" s="149"/>
      <c r="U38" s="149"/>
    </row>
    <row r="39" spans="2:21" ht="14.5" x14ac:dyDescent="0.35">
      <c r="B39" s="147" t="s">
        <v>182</v>
      </c>
      <c r="C39" s="145" t="s">
        <v>588</v>
      </c>
      <c r="D39" s="156" t="s">
        <v>691</v>
      </c>
      <c r="E39" s="208">
        <v>1</v>
      </c>
      <c r="G39" s="149">
        <v>1</v>
      </c>
      <c r="H39" s="149">
        <v>1</v>
      </c>
      <c r="K39" s="149">
        <v>1</v>
      </c>
      <c r="L39" s="149">
        <v>1</v>
      </c>
      <c r="M39" s="149"/>
      <c r="N39" s="149">
        <v>1</v>
      </c>
      <c r="O39" s="149"/>
      <c r="P39" s="149">
        <v>1</v>
      </c>
      <c r="Q39" s="149">
        <v>1</v>
      </c>
      <c r="R39" s="149"/>
      <c r="S39" s="149">
        <v>1</v>
      </c>
      <c r="T39" s="149"/>
      <c r="U39" s="149"/>
    </row>
    <row r="40" spans="2:21" ht="14.5" x14ac:dyDescent="0.35">
      <c r="B40" s="147" t="s">
        <v>188</v>
      </c>
      <c r="C40" s="145" t="s">
        <v>187</v>
      </c>
      <c r="D40" s="156" t="s">
        <v>690</v>
      </c>
      <c r="E40" s="208"/>
      <c r="G40" s="149"/>
      <c r="H40" s="149"/>
      <c r="K40" s="149">
        <v>1</v>
      </c>
      <c r="L40" s="149">
        <v>1</v>
      </c>
      <c r="M40" s="149"/>
      <c r="N40" s="149">
        <v>1</v>
      </c>
      <c r="O40" s="149"/>
      <c r="P40" s="149"/>
      <c r="Q40" s="149">
        <v>1</v>
      </c>
      <c r="R40" s="149"/>
      <c r="S40" s="149"/>
      <c r="T40" s="149"/>
      <c r="U40" s="149"/>
    </row>
    <row r="41" spans="2:21" ht="14.5" x14ac:dyDescent="0.35">
      <c r="B41" s="147" t="s">
        <v>190</v>
      </c>
      <c r="C41" s="145" t="s">
        <v>189</v>
      </c>
      <c r="D41" s="156" t="s">
        <v>690</v>
      </c>
      <c r="E41" s="208"/>
      <c r="G41" s="149"/>
      <c r="H41" s="149"/>
      <c r="K41" s="149">
        <v>1</v>
      </c>
      <c r="L41" s="149">
        <v>1</v>
      </c>
      <c r="M41" s="149"/>
      <c r="N41" s="149">
        <v>1</v>
      </c>
      <c r="O41" s="149"/>
      <c r="P41" s="149"/>
      <c r="Q41" s="149">
        <v>1</v>
      </c>
      <c r="R41" s="149"/>
      <c r="S41" s="149"/>
      <c r="T41" s="149"/>
      <c r="U41" s="149"/>
    </row>
    <row r="42" spans="2:21" ht="14.5" x14ac:dyDescent="0.35">
      <c r="B42" s="147" t="s">
        <v>193</v>
      </c>
      <c r="C42" s="145" t="s">
        <v>192</v>
      </c>
      <c r="D42" s="156" t="s">
        <v>690</v>
      </c>
      <c r="E42" s="208"/>
      <c r="G42" s="149"/>
      <c r="H42" s="149"/>
      <c r="K42" s="149">
        <v>1</v>
      </c>
      <c r="L42" s="149">
        <v>1</v>
      </c>
      <c r="M42" s="149"/>
      <c r="N42" s="149">
        <v>1</v>
      </c>
      <c r="O42" s="149"/>
      <c r="P42" s="149"/>
      <c r="Q42" s="149">
        <v>1</v>
      </c>
      <c r="R42" s="149"/>
      <c r="S42" s="149"/>
      <c r="T42" s="149"/>
      <c r="U42" s="149"/>
    </row>
    <row r="43" spans="2:21" ht="14.5" x14ac:dyDescent="0.35">
      <c r="B43" s="147" t="s">
        <v>195</v>
      </c>
      <c r="C43" s="145" t="s">
        <v>596</v>
      </c>
      <c r="D43" s="156" t="s">
        <v>690</v>
      </c>
      <c r="E43" s="208"/>
      <c r="G43" s="149"/>
      <c r="H43" s="149"/>
      <c r="K43" s="149">
        <v>1</v>
      </c>
      <c r="L43" s="149">
        <v>1</v>
      </c>
      <c r="M43" s="149"/>
      <c r="N43" s="149">
        <v>1</v>
      </c>
      <c r="O43" s="149"/>
      <c r="P43" s="149"/>
      <c r="Q43" s="149">
        <v>1</v>
      </c>
      <c r="R43" s="149"/>
      <c r="S43" s="149"/>
      <c r="T43" s="149"/>
      <c r="U43" s="149"/>
    </row>
    <row r="44" spans="2:21" ht="14.5" x14ac:dyDescent="0.35">
      <c r="B44" s="147" t="s">
        <v>199</v>
      </c>
      <c r="C44" s="145" t="s">
        <v>200</v>
      </c>
      <c r="D44" s="156" t="s">
        <v>690</v>
      </c>
      <c r="E44" s="208"/>
      <c r="F44" s="244"/>
      <c r="G44" s="149"/>
      <c r="H44" s="149"/>
      <c r="K44" s="149">
        <v>1</v>
      </c>
      <c r="L44" s="149">
        <v>1</v>
      </c>
      <c r="M44" s="149"/>
      <c r="N44" s="149">
        <v>1</v>
      </c>
      <c r="O44" s="149"/>
      <c r="P44" s="149"/>
      <c r="Q44" s="149"/>
      <c r="R44" s="149"/>
      <c r="S44" s="149"/>
      <c r="T44" s="149"/>
      <c r="U44" s="149"/>
    </row>
    <row r="45" spans="2:21" ht="14.5" x14ac:dyDescent="0.35">
      <c r="B45" s="147" t="s">
        <v>203</v>
      </c>
      <c r="C45" s="145" t="s">
        <v>204</v>
      </c>
      <c r="D45" s="156" t="s">
        <v>690</v>
      </c>
      <c r="E45" s="208"/>
      <c r="F45" s="244"/>
      <c r="G45" s="149"/>
      <c r="H45" s="149"/>
      <c r="K45" s="149">
        <v>1</v>
      </c>
      <c r="L45" s="149">
        <v>1</v>
      </c>
      <c r="M45" s="149"/>
      <c r="N45" s="149">
        <v>1</v>
      </c>
      <c r="O45" s="149"/>
      <c r="P45" s="149"/>
      <c r="Q45" s="149"/>
      <c r="R45" s="149"/>
      <c r="S45" s="149"/>
      <c r="T45" s="149"/>
      <c r="U45" s="149"/>
    </row>
    <row r="46" spans="2:21" ht="14.5" x14ac:dyDescent="0.35">
      <c r="B46" s="147" t="s">
        <v>206</v>
      </c>
      <c r="C46" s="145" t="s">
        <v>215</v>
      </c>
      <c r="D46" s="156" t="s">
        <v>690</v>
      </c>
      <c r="E46" s="208"/>
      <c r="F46" s="244"/>
      <c r="G46" s="149"/>
      <c r="H46" s="149"/>
      <c r="K46" s="149">
        <v>1</v>
      </c>
      <c r="L46" s="149">
        <v>1</v>
      </c>
      <c r="M46" s="149"/>
      <c r="N46" s="149">
        <v>1</v>
      </c>
      <c r="O46" s="149"/>
      <c r="P46" s="149"/>
      <c r="Q46" s="149"/>
      <c r="R46" s="149"/>
      <c r="S46" s="149"/>
      <c r="T46" s="149"/>
      <c r="U46" s="149"/>
    </row>
    <row r="47" spans="2:21" ht="14.5" x14ac:dyDescent="0.35">
      <c r="B47" s="253" t="s">
        <v>208</v>
      </c>
      <c r="C47" s="252" t="s">
        <v>209</v>
      </c>
      <c r="D47" s="249" t="s">
        <v>690</v>
      </c>
      <c r="E47" s="250"/>
      <c r="F47" s="244"/>
      <c r="G47" s="251"/>
      <c r="H47" s="251"/>
      <c r="I47" s="244"/>
      <c r="J47" s="245"/>
      <c r="K47" s="210">
        <v>1</v>
      </c>
      <c r="L47" s="251"/>
      <c r="M47" s="251"/>
      <c r="N47" s="251"/>
      <c r="O47" s="251"/>
      <c r="P47" s="251"/>
      <c r="Q47" s="251"/>
      <c r="R47" s="251"/>
      <c r="S47" s="251"/>
      <c r="T47" s="251"/>
      <c r="U47" s="251"/>
    </row>
    <row r="48" spans="2:21" ht="14.5" x14ac:dyDescent="0.35">
      <c r="B48" s="147" t="s">
        <v>222</v>
      </c>
      <c r="C48" s="145" t="s">
        <v>225</v>
      </c>
      <c r="D48" s="156" t="s">
        <v>691</v>
      </c>
      <c r="E48" s="208">
        <v>1</v>
      </c>
      <c r="F48" s="244"/>
      <c r="G48" s="149">
        <v>1</v>
      </c>
      <c r="H48" s="149" t="s">
        <v>697</v>
      </c>
      <c r="K48" s="149">
        <v>1</v>
      </c>
      <c r="L48" s="149">
        <v>1</v>
      </c>
      <c r="M48" s="149"/>
      <c r="N48" s="149">
        <v>1</v>
      </c>
      <c r="O48" s="149"/>
      <c r="P48" s="149"/>
      <c r="Q48" s="149">
        <v>1</v>
      </c>
      <c r="R48" s="149"/>
      <c r="S48" s="149">
        <v>1</v>
      </c>
      <c r="T48" s="149"/>
      <c r="U48" s="149"/>
    </row>
    <row r="49" spans="2:21" ht="14.5" x14ac:dyDescent="0.35">
      <c r="B49" s="147" t="s">
        <v>227</v>
      </c>
      <c r="C49" s="145" t="s">
        <v>230</v>
      </c>
      <c r="D49" s="156" t="s">
        <v>690</v>
      </c>
      <c r="E49" s="208"/>
      <c r="F49" s="244"/>
      <c r="G49" s="149"/>
      <c r="H49" s="149"/>
      <c r="K49" s="149">
        <v>1</v>
      </c>
      <c r="L49" s="149"/>
      <c r="M49" s="149"/>
      <c r="N49" s="149">
        <v>1</v>
      </c>
      <c r="O49" s="149"/>
      <c r="P49" s="149"/>
      <c r="Q49" s="149">
        <v>1</v>
      </c>
      <c r="R49" s="149"/>
      <c r="S49" s="149">
        <v>1</v>
      </c>
      <c r="T49" s="149"/>
      <c r="U49" s="149"/>
    </row>
    <row r="50" spans="2:21" ht="14.5" x14ac:dyDescent="0.35">
      <c r="B50" s="147" t="s">
        <v>231</v>
      </c>
      <c r="C50" s="145" t="s">
        <v>232</v>
      </c>
      <c r="D50" s="156" t="s">
        <v>690</v>
      </c>
      <c r="E50" s="208"/>
      <c r="G50" s="149"/>
      <c r="H50" s="149"/>
      <c r="K50" s="149">
        <v>1</v>
      </c>
      <c r="L50" s="149"/>
      <c r="M50" s="149"/>
      <c r="N50" s="149">
        <v>1</v>
      </c>
      <c r="O50" s="149"/>
      <c r="P50" s="149"/>
      <c r="Q50" s="149">
        <v>1</v>
      </c>
      <c r="R50" s="149"/>
      <c r="S50" s="149">
        <v>1</v>
      </c>
      <c r="T50" s="149"/>
      <c r="U50" s="149"/>
    </row>
    <row r="51" spans="2:21" ht="14.5" x14ac:dyDescent="0.35">
      <c r="B51" s="147" t="s">
        <v>234</v>
      </c>
      <c r="C51" s="145" t="s">
        <v>235</v>
      </c>
      <c r="D51" s="156" t="s">
        <v>692</v>
      </c>
      <c r="E51" s="208" t="s">
        <v>698</v>
      </c>
      <c r="G51" s="149"/>
      <c r="H51" s="149"/>
      <c r="K51" s="149">
        <v>1</v>
      </c>
      <c r="L51" s="149"/>
      <c r="M51" s="149"/>
      <c r="N51" s="149">
        <v>1</v>
      </c>
      <c r="O51" s="149"/>
      <c r="P51" s="149"/>
      <c r="Q51" s="149">
        <v>1</v>
      </c>
      <c r="R51" s="149"/>
      <c r="S51" s="149"/>
      <c r="T51" s="149"/>
      <c r="U51" s="149"/>
    </row>
    <row r="52" spans="2:21" ht="14.5" x14ac:dyDescent="0.35">
      <c r="B52" s="147" t="s">
        <v>237</v>
      </c>
      <c r="C52" s="145" t="s">
        <v>238</v>
      </c>
      <c r="D52" s="156" t="s">
        <v>690</v>
      </c>
      <c r="E52" s="208"/>
      <c r="G52" s="149"/>
      <c r="H52" s="149"/>
      <c r="K52" s="149">
        <v>1</v>
      </c>
      <c r="L52" s="149"/>
      <c r="M52" s="149"/>
      <c r="N52" s="149">
        <v>1</v>
      </c>
      <c r="O52" s="149"/>
      <c r="P52" s="149"/>
      <c r="Q52" s="149">
        <v>1</v>
      </c>
      <c r="R52" s="149"/>
      <c r="S52" s="149">
        <v>1</v>
      </c>
      <c r="T52" s="149"/>
      <c r="U52" s="149"/>
    </row>
    <row r="53" spans="2:21" ht="14.5" x14ac:dyDescent="0.35">
      <c r="B53" s="147" t="s">
        <v>239</v>
      </c>
      <c r="C53" s="145" t="s">
        <v>240</v>
      </c>
      <c r="D53" s="156" t="s">
        <v>690</v>
      </c>
      <c r="E53" s="208"/>
      <c r="G53" s="149"/>
      <c r="H53" s="149"/>
      <c r="K53" s="149">
        <v>1</v>
      </c>
      <c r="L53" s="149"/>
      <c r="M53" s="149"/>
      <c r="N53" s="149">
        <v>1</v>
      </c>
      <c r="O53" s="149"/>
      <c r="P53" s="149"/>
      <c r="Q53" s="149">
        <v>1</v>
      </c>
      <c r="R53" s="149"/>
      <c r="S53" s="149">
        <v>1</v>
      </c>
      <c r="T53" s="149"/>
      <c r="U53" s="149"/>
    </row>
    <row r="54" spans="2:21" ht="14.5" x14ac:dyDescent="0.35">
      <c r="B54" s="147" t="s">
        <v>241</v>
      </c>
      <c r="C54" s="145" t="s">
        <v>242</v>
      </c>
      <c r="D54" s="156"/>
      <c r="E54" s="208"/>
      <c r="G54" s="149"/>
      <c r="H54" s="149"/>
      <c r="K54" s="149"/>
      <c r="L54" s="149"/>
      <c r="M54" s="149"/>
      <c r="N54" s="149"/>
      <c r="O54" s="149"/>
      <c r="P54" s="149"/>
      <c r="Q54" s="149"/>
      <c r="R54" s="149"/>
      <c r="S54" s="149"/>
      <c r="T54" s="149"/>
      <c r="U54" s="149"/>
    </row>
    <row r="55" spans="2:21" ht="14.5" x14ac:dyDescent="0.35">
      <c r="B55" s="147" t="s">
        <v>243</v>
      </c>
      <c r="C55" s="145" t="s">
        <v>244</v>
      </c>
      <c r="D55" s="156"/>
      <c r="E55" s="208"/>
      <c r="G55" s="149"/>
      <c r="H55" s="149"/>
      <c r="K55" s="149"/>
      <c r="L55" s="149"/>
      <c r="M55" s="149"/>
      <c r="N55" s="149"/>
      <c r="O55" s="149"/>
      <c r="P55" s="149"/>
      <c r="Q55" s="149"/>
      <c r="R55" s="149"/>
      <c r="S55" s="149"/>
      <c r="T55" s="149"/>
      <c r="U55" s="149"/>
    </row>
    <row r="56" spans="2:21" ht="14.5" x14ac:dyDescent="0.35">
      <c r="B56" s="147" t="s">
        <v>255</v>
      </c>
      <c r="C56" s="145" t="s">
        <v>257</v>
      </c>
      <c r="D56" s="156" t="s">
        <v>696</v>
      </c>
      <c r="E56" s="208">
        <v>1</v>
      </c>
      <c r="G56" s="149" t="s">
        <v>697</v>
      </c>
      <c r="H56" s="149"/>
      <c r="K56" s="149">
        <v>1</v>
      </c>
      <c r="L56" s="149">
        <v>1</v>
      </c>
      <c r="M56" s="149"/>
      <c r="N56" s="149">
        <v>1</v>
      </c>
      <c r="O56" s="149"/>
      <c r="P56" s="149"/>
      <c r="Q56" s="149"/>
      <c r="R56" s="149"/>
      <c r="S56" s="149"/>
      <c r="T56" s="149"/>
      <c r="U56" s="149"/>
    </row>
    <row r="57" spans="2:21" ht="14.5" x14ac:dyDescent="0.35">
      <c r="B57" s="147" t="s">
        <v>259</v>
      </c>
      <c r="C57" s="145" t="s">
        <v>261</v>
      </c>
      <c r="D57" s="156" t="s">
        <v>692</v>
      </c>
      <c r="E57" s="208" t="s">
        <v>698</v>
      </c>
      <c r="G57" s="149"/>
      <c r="H57" s="149"/>
      <c r="K57" s="149">
        <v>1</v>
      </c>
      <c r="L57" s="149">
        <v>1</v>
      </c>
      <c r="M57" s="149"/>
      <c r="N57" s="149">
        <v>1</v>
      </c>
      <c r="O57" s="149"/>
      <c r="P57" s="149"/>
      <c r="Q57" s="149"/>
      <c r="R57" s="149"/>
      <c r="S57" s="149"/>
      <c r="T57" s="149"/>
      <c r="U57" s="149"/>
    </row>
    <row r="58" spans="2:21" ht="14.5" x14ac:dyDescent="0.35">
      <c r="B58" s="147" t="s">
        <v>263</v>
      </c>
      <c r="C58" s="145" t="s">
        <v>265</v>
      </c>
      <c r="D58" s="156" t="s">
        <v>692</v>
      </c>
      <c r="E58" s="208" t="s">
        <v>698</v>
      </c>
      <c r="G58" s="149"/>
      <c r="H58" s="149"/>
      <c r="K58" s="149">
        <v>1</v>
      </c>
      <c r="L58" s="149">
        <v>1</v>
      </c>
      <c r="M58" s="149"/>
      <c r="N58" s="149">
        <v>1</v>
      </c>
      <c r="O58" s="149"/>
      <c r="P58" s="149"/>
      <c r="Q58" s="149"/>
      <c r="R58" s="149"/>
      <c r="S58" s="149"/>
      <c r="T58" s="149"/>
      <c r="U58" s="149"/>
    </row>
    <row r="59" spans="2:21" ht="14.5" x14ac:dyDescent="0.35">
      <c r="B59" s="147" t="s">
        <v>267</v>
      </c>
      <c r="C59" s="145" t="s">
        <v>268</v>
      </c>
      <c r="D59" s="156" t="s">
        <v>690</v>
      </c>
      <c r="E59" s="208"/>
      <c r="G59" s="149"/>
      <c r="H59" s="149"/>
      <c r="K59" s="149">
        <v>1</v>
      </c>
      <c r="L59" s="149">
        <v>1</v>
      </c>
      <c r="M59" s="149"/>
      <c r="N59" s="149">
        <v>1</v>
      </c>
      <c r="O59" s="149"/>
      <c r="P59" s="149"/>
      <c r="Q59" s="149"/>
      <c r="R59" s="149"/>
      <c r="S59" s="149"/>
      <c r="T59" s="149"/>
      <c r="U59" s="149"/>
    </row>
    <row r="60" spans="2:21" ht="14.5" x14ac:dyDescent="0.35">
      <c r="B60" s="147" t="s">
        <v>270</v>
      </c>
      <c r="C60" s="145" t="s">
        <v>271</v>
      </c>
      <c r="D60" s="156" t="s">
        <v>690</v>
      </c>
      <c r="E60" s="208"/>
      <c r="G60" s="149"/>
      <c r="H60" s="149"/>
      <c r="K60" s="149">
        <v>1</v>
      </c>
      <c r="L60" s="149">
        <v>1</v>
      </c>
      <c r="M60" s="149"/>
      <c r="N60" s="149">
        <v>1</v>
      </c>
      <c r="O60" s="149"/>
      <c r="P60" s="149"/>
      <c r="Q60" s="149"/>
      <c r="R60" s="149"/>
      <c r="S60" s="149"/>
      <c r="T60" s="149"/>
      <c r="U60" s="149"/>
    </row>
    <row r="61" spans="2:21" ht="14.5" x14ac:dyDescent="0.35">
      <c r="B61" s="147" t="s">
        <v>273</v>
      </c>
      <c r="C61" s="145" t="s">
        <v>274</v>
      </c>
      <c r="D61" s="156" t="s">
        <v>692</v>
      </c>
      <c r="E61" s="208" t="s">
        <v>698</v>
      </c>
      <c r="G61" s="149"/>
      <c r="H61" s="149"/>
      <c r="K61" s="149">
        <v>1</v>
      </c>
      <c r="L61" s="149">
        <v>1</v>
      </c>
      <c r="M61" s="149"/>
      <c r="N61" s="149">
        <v>1</v>
      </c>
      <c r="O61" s="149"/>
      <c r="P61" s="149"/>
      <c r="Q61" s="149">
        <v>1</v>
      </c>
      <c r="R61" s="149"/>
      <c r="S61" s="149"/>
      <c r="T61" s="149"/>
      <c r="U61" s="149"/>
    </row>
    <row r="62" spans="2:21" ht="14.5" x14ac:dyDescent="0.35">
      <c r="B62" s="147" t="s">
        <v>275</v>
      </c>
      <c r="C62" s="145" t="s">
        <v>276</v>
      </c>
      <c r="D62" s="156" t="s">
        <v>692</v>
      </c>
      <c r="E62" s="208" t="s">
        <v>698</v>
      </c>
      <c r="G62" s="149"/>
      <c r="H62" s="149"/>
      <c r="K62" s="149">
        <v>1</v>
      </c>
      <c r="L62" s="149"/>
      <c r="M62" s="149"/>
      <c r="N62" s="149">
        <v>1</v>
      </c>
      <c r="O62" s="149"/>
      <c r="P62" s="149"/>
      <c r="Q62" s="149"/>
      <c r="R62" s="149"/>
      <c r="S62" s="149">
        <v>1</v>
      </c>
      <c r="T62" s="149"/>
      <c r="U62" s="149"/>
    </row>
    <row r="63" spans="2:21" ht="14.5" x14ac:dyDescent="0.35">
      <c r="B63" s="147" t="s">
        <v>277</v>
      </c>
      <c r="C63" s="145" t="s">
        <v>278</v>
      </c>
      <c r="D63" s="156" t="s">
        <v>690</v>
      </c>
      <c r="E63" s="208"/>
      <c r="G63" s="149"/>
      <c r="H63" s="149"/>
      <c r="K63" s="149">
        <v>1</v>
      </c>
      <c r="L63" s="149">
        <v>1</v>
      </c>
      <c r="M63" s="149"/>
      <c r="N63" s="149">
        <v>1</v>
      </c>
      <c r="O63" s="149"/>
      <c r="P63" s="149"/>
      <c r="Q63" s="149"/>
      <c r="R63" s="149"/>
      <c r="S63" s="149"/>
      <c r="T63" s="149"/>
      <c r="U63" s="149"/>
    </row>
    <row r="64" spans="2:21" ht="14.5" x14ac:dyDescent="0.35">
      <c r="B64" s="147" t="s">
        <v>280</v>
      </c>
      <c r="C64" s="145" t="s">
        <v>282</v>
      </c>
      <c r="D64" s="156" t="s">
        <v>691</v>
      </c>
      <c r="E64" s="208">
        <v>1</v>
      </c>
      <c r="G64" s="149">
        <v>1</v>
      </c>
      <c r="H64" s="149">
        <v>1</v>
      </c>
      <c r="K64" s="149">
        <v>1</v>
      </c>
      <c r="L64" s="149">
        <v>1</v>
      </c>
      <c r="M64" s="149"/>
      <c r="N64" s="149"/>
      <c r="O64" s="149"/>
      <c r="P64" s="149"/>
      <c r="Q64" s="149"/>
      <c r="R64" s="149">
        <v>1</v>
      </c>
      <c r="S64" s="149"/>
      <c r="T64" s="149"/>
      <c r="U64" s="149"/>
    </row>
    <row r="65" spans="2:21" ht="14.5" x14ac:dyDescent="0.35">
      <c r="B65" s="147" t="s">
        <v>284</v>
      </c>
      <c r="C65" s="145" t="s">
        <v>290</v>
      </c>
      <c r="D65" s="156" t="s">
        <v>690</v>
      </c>
      <c r="E65" s="208"/>
      <c r="G65" s="149"/>
      <c r="H65" s="149"/>
      <c r="K65" s="149">
        <v>1</v>
      </c>
      <c r="L65" s="149">
        <v>1</v>
      </c>
      <c r="M65" s="149"/>
      <c r="N65" s="149"/>
      <c r="O65" s="149"/>
      <c r="P65" s="149"/>
      <c r="Q65" s="149"/>
      <c r="R65" s="149"/>
      <c r="S65" s="149"/>
      <c r="T65" s="149"/>
      <c r="U65" s="149"/>
    </row>
    <row r="66" spans="2:21" ht="14.5" x14ac:dyDescent="0.35">
      <c r="B66" s="147" t="s">
        <v>286</v>
      </c>
      <c r="C66" s="145" t="s">
        <v>297</v>
      </c>
      <c r="D66" s="156" t="s">
        <v>690</v>
      </c>
      <c r="E66" s="208"/>
      <c r="G66" s="149"/>
      <c r="H66" s="149"/>
      <c r="K66" s="149">
        <v>1</v>
      </c>
      <c r="L66" s="149">
        <v>1</v>
      </c>
      <c r="M66" s="149">
        <v>1</v>
      </c>
      <c r="N66" s="149"/>
      <c r="O66" s="149">
        <v>1</v>
      </c>
      <c r="P66" s="149"/>
      <c r="Q66" s="149"/>
      <c r="R66" s="149"/>
      <c r="S66" s="149"/>
      <c r="T66" s="149"/>
      <c r="U66" s="149"/>
    </row>
    <row r="67" spans="2:21" ht="14.5" x14ac:dyDescent="0.35">
      <c r="B67" s="253" t="s">
        <v>288</v>
      </c>
      <c r="C67" s="252" t="s">
        <v>300</v>
      </c>
      <c r="D67" s="156" t="s">
        <v>690</v>
      </c>
      <c r="E67" s="250"/>
      <c r="F67" s="244"/>
      <c r="G67" s="251"/>
      <c r="H67" s="251"/>
      <c r="I67" s="244"/>
      <c r="J67" s="245"/>
      <c r="K67" s="210">
        <v>1</v>
      </c>
      <c r="L67" s="251"/>
      <c r="M67" s="251"/>
      <c r="N67" s="251"/>
      <c r="O67" s="251"/>
      <c r="P67" s="251"/>
      <c r="Q67" s="251"/>
      <c r="R67" s="251">
        <v>1</v>
      </c>
      <c r="S67" s="251"/>
      <c r="T67" s="251"/>
      <c r="U67" s="251"/>
    </row>
    <row r="68" spans="2:21" ht="14.5" x14ac:dyDescent="0.35">
      <c r="B68" s="253" t="s">
        <v>292</v>
      </c>
      <c r="C68" s="252" t="s">
        <v>301</v>
      </c>
      <c r="D68" s="156" t="s">
        <v>690</v>
      </c>
      <c r="E68" s="250"/>
      <c r="F68" s="244"/>
      <c r="G68" s="251"/>
      <c r="H68" s="251"/>
      <c r="I68" s="244"/>
      <c r="J68" s="245"/>
      <c r="K68" s="210">
        <v>1</v>
      </c>
      <c r="L68" s="251"/>
      <c r="M68" s="251"/>
      <c r="N68" s="251"/>
      <c r="O68" s="251"/>
      <c r="P68" s="251"/>
      <c r="Q68" s="251"/>
      <c r="R68" s="251">
        <v>1</v>
      </c>
      <c r="S68" s="251"/>
      <c r="T68" s="251"/>
      <c r="U68" s="251"/>
    </row>
    <row r="69" spans="2:21" ht="14.5" x14ac:dyDescent="0.35">
      <c r="B69" s="147" t="s">
        <v>303</v>
      </c>
      <c r="C69" s="145" t="s">
        <v>306</v>
      </c>
      <c r="D69" s="156" t="s">
        <v>691</v>
      </c>
      <c r="E69" s="208">
        <v>1</v>
      </c>
      <c r="G69" s="149">
        <v>1</v>
      </c>
      <c r="H69" s="149"/>
      <c r="K69" s="149">
        <v>1</v>
      </c>
      <c r="L69" s="149">
        <v>1</v>
      </c>
      <c r="M69" s="149"/>
      <c r="N69" s="149">
        <v>1</v>
      </c>
      <c r="O69" s="149"/>
      <c r="P69" s="149"/>
      <c r="Q69" s="149"/>
      <c r="R69" s="149"/>
      <c r="S69" s="149"/>
      <c r="T69" s="149">
        <v>1</v>
      </c>
      <c r="U69" s="149">
        <v>1</v>
      </c>
    </row>
    <row r="70" spans="2:21" ht="14.5" x14ac:dyDescent="0.35">
      <c r="B70" s="147" t="s">
        <v>307</v>
      </c>
      <c r="C70" s="145" t="s">
        <v>310</v>
      </c>
      <c r="D70" s="156" t="s">
        <v>690</v>
      </c>
      <c r="E70" s="208"/>
      <c r="G70" s="149">
        <v>1</v>
      </c>
      <c r="H70" s="149">
        <v>1</v>
      </c>
      <c r="K70" s="149">
        <v>1</v>
      </c>
      <c r="L70" s="149">
        <v>1</v>
      </c>
      <c r="M70" s="149"/>
      <c r="N70" s="149">
        <v>1</v>
      </c>
      <c r="O70" s="149"/>
      <c r="P70" s="149"/>
      <c r="Q70" s="149"/>
      <c r="R70" s="149"/>
      <c r="S70" s="149"/>
      <c r="T70" s="149">
        <v>1</v>
      </c>
      <c r="U70" s="149">
        <v>1</v>
      </c>
    </row>
    <row r="71" spans="2:21" ht="14.5" x14ac:dyDescent="0.35">
      <c r="B71" s="147" t="s">
        <v>308</v>
      </c>
      <c r="C71" s="145" t="s">
        <v>313</v>
      </c>
      <c r="D71" s="156" t="s">
        <v>690</v>
      </c>
      <c r="E71" s="208"/>
      <c r="G71" s="149" t="s">
        <v>697</v>
      </c>
      <c r="H71" s="149" t="s">
        <v>697</v>
      </c>
      <c r="K71" s="149">
        <v>1</v>
      </c>
      <c r="L71" s="149">
        <v>1</v>
      </c>
      <c r="M71" s="149"/>
      <c r="N71" s="149">
        <v>1</v>
      </c>
      <c r="O71" s="149"/>
      <c r="P71" s="149"/>
      <c r="Q71" s="149"/>
      <c r="R71" s="149"/>
      <c r="S71" s="149">
        <v>1</v>
      </c>
      <c r="T71" s="149">
        <v>1</v>
      </c>
      <c r="U71" s="149">
        <v>1</v>
      </c>
    </row>
    <row r="72" spans="2:21" ht="14.5" x14ac:dyDescent="0.35">
      <c r="B72" s="253" t="s">
        <v>311</v>
      </c>
      <c r="C72" s="252" t="s">
        <v>321</v>
      </c>
      <c r="D72" s="249" t="s">
        <v>692</v>
      </c>
      <c r="E72" s="250" t="s">
        <v>698</v>
      </c>
      <c r="F72" s="244"/>
      <c r="G72" s="251"/>
      <c r="H72" s="251"/>
      <c r="I72" s="244"/>
      <c r="J72" s="245"/>
      <c r="K72" s="210">
        <v>1</v>
      </c>
      <c r="L72" s="210">
        <v>1</v>
      </c>
      <c r="M72" s="251"/>
      <c r="N72" s="251">
        <v>1</v>
      </c>
      <c r="O72" s="251"/>
      <c r="P72" s="251"/>
      <c r="Q72" s="251"/>
      <c r="R72" s="251"/>
      <c r="S72" s="251">
        <v>1</v>
      </c>
      <c r="T72" s="251"/>
      <c r="U72" s="251"/>
    </row>
    <row r="73" spans="2:21" ht="14.5" x14ac:dyDescent="0.35">
      <c r="B73" s="253" t="s">
        <v>314</v>
      </c>
      <c r="C73" s="252" t="s">
        <v>322</v>
      </c>
      <c r="D73" s="249" t="s">
        <v>692</v>
      </c>
      <c r="E73" s="250" t="s">
        <v>698</v>
      </c>
      <c r="F73" s="244"/>
      <c r="G73" s="251"/>
      <c r="H73" s="251"/>
      <c r="I73" s="244"/>
      <c r="J73" s="245"/>
      <c r="K73" s="210">
        <v>1</v>
      </c>
      <c r="L73" s="210">
        <v>1</v>
      </c>
      <c r="M73" s="251"/>
      <c r="N73" s="251">
        <v>1</v>
      </c>
      <c r="O73" s="251"/>
      <c r="P73" s="251"/>
      <c r="Q73" s="251"/>
      <c r="R73" s="251"/>
      <c r="S73" s="251"/>
      <c r="T73" s="251"/>
      <c r="U73" s="251"/>
    </row>
    <row r="74" spans="2:21" ht="14.5" x14ac:dyDescent="0.35">
      <c r="B74" s="253" t="s">
        <v>316</v>
      </c>
      <c r="C74" s="145" t="s">
        <v>331</v>
      </c>
      <c r="D74" s="156" t="s">
        <v>690</v>
      </c>
      <c r="E74" s="208"/>
      <c r="G74" s="149"/>
      <c r="H74" s="149"/>
      <c r="K74" s="149">
        <v>1</v>
      </c>
      <c r="L74" s="149">
        <v>1</v>
      </c>
      <c r="M74" s="149"/>
      <c r="N74" s="149">
        <v>1</v>
      </c>
      <c r="O74" s="149"/>
      <c r="P74" s="149"/>
      <c r="Q74" s="149"/>
      <c r="R74" s="149"/>
      <c r="S74" s="149"/>
      <c r="T74" s="149"/>
      <c r="U74" s="149"/>
    </row>
    <row r="75" spans="2:21" ht="14.5" x14ac:dyDescent="0.35">
      <c r="B75" s="253" t="s">
        <v>319</v>
      </c>
      <c r="C75" s="145" t="s">
        <v>332</v>
      </c>
      <c r="D75" s="156"/>
      <c r="E75" s="208"/>
      <c r="G75" s="149"/>
      <c r="H75" s="149"/>
      <c r="K75" s="149"/>
      <c r="L75" s="149"/>
      <c r="M75" s="149"/>
      <c r="N75" s="149"/>
      <c r="O75" s="149"/>
      <c r="P75" s="149"/>
      <c r="Q75" s="149"/>
      <c r="R75" s="149"/>
      <c r="S75" s="149"/>
      <c r="T75" s="149"/>
      <c r="U75" s="149"/>
    </row>
    <row r="76" spans="2:21" ht="14.5" x14ac:dyDescent="0.35">
      <c r="B76" s="147" t="s">
        <v>334</v>
      </c>
      <c r="C76" s="145" t="s">
        <v>623</v>
      </c>
      <c r="D76" s="159" t="s">
        <v>699</v>
      </c>
      <c r="E76" s="208">
        <v>1</v>
      </c>
      <c r="G76" s="149">
        <v>1</v>
      </c>
      <c r="H76" s="149">
        <v>1</v>
      </c>
      <c r="K76" s="149">
        <v>1</v>
      </c>
      <c r="L76" s="149"/>
      <c r="M76" s="149">
        <v>1</v>
      </c>
      <c r="N76" s="149"/>
      <c r="O76" s="149">
        <v>1</v>
      </c>
      <c r="P76" s="149"/>
      <c r="Q76" s="149"/>
      <c r="R76" s="149"/>
      <c r="S76" s="149"/>
      <c r="T76" s="149">
        <v>1</v>
      </c>
      <c r="U76" s="149"/>
    </row>
    <row r="77" spans="2:21" ht="14.5" x14ac:dyDescent="0.35">
      <c r="B77" s="147" t="s">
        <v>338</v>
      </c>
      <c r="C77" s="145" t="s">
        <v>340</v>
      </c>
      <c r="D77" s="159" t="s">
        <v>699</v>
      </c>
      <c r="E77" s="208">
        <v>1</v>
      </c>
      <c r="G77" s="149"/>
      <c r="H77" s="149"/>
      <c r="K77" s="149">
        <v>1</v>
      </c>
      <c r="L77" s="149"/>
      <c r="M77" s="149">
        <v>1</v>
      </c>
      <c r="N77" s="149"/>
      <c r="O77" s="149">
        <v>1</v>
      </c>
      <c r="P77" s="149"/>
      <c r="Q77" s="149"/>
      <c r="R77" s="149"/>
      <c r="S77" s="149"/>
      <c r="T77" s="149"/>
      <c r="U77" s="149"/>
    </row>
    <row r="78" spans="2:21" ht="14.5" x14ac:dyDescent="0.35">
      <c r="B78" s="147" t="s">
        <v>341</v>
      </c>
      <c r="C78" s="145" t="s">
        <v>343</v>
      </c>
      <c r="D78" s="156" t="s">
        <v>690</v>
      </c>
      <c r="E78" s="208"/>
      <c r="G78" s="149" t="s">
        <v>697</v>
      </c>
      <c r="H78" s="149">
        <v>1</v>
      </c>
      <c r="K78" s="149">
        <v>1</v>
      </c>
      <c r="L78" s="149"/>
      <c r="M78" s="149">
        <v>1</v>
      </c>
      <c r="N78" s="149"/>
      <c r="O78" s="149"/>
      <c r="P78" s="149"/>
      <c r="Q78" s="149"/>
      <c r="R78" s="149"/>
      <c r="S78" s="149"/>
      <c r="T78" s="149">
        <v>1</v>
      </c>
      <c r="U78" s="149"/>
    </row>
    <row r="79" spans="2:21" ht="14.5" x14ac:dyDescent="0.35">
      <c r="B79" s="147" t="s">
        <v>345</v>
      </c>
      <c r="C79" s="145" t="s">
        <v>347</v>
      </c>
      <c r="D79" s="156" t="s">
        <v>690</v>
      </c>
      <c r="E79" s="208"/>
      <c r="G79" s="149"/>
      <c r="H79" s="149"/>
      <c r="K79" s="149">
        <v>1</v>
      </c>
      <c r="L79" s="149"/>
      <c r="M79" s="149">
        <v>1</v>
      </c>
      <c r="N79" s="149"/>
      <c r="O79" s="149"/>
      <c r="P79" s="149"/>
      <c r="Q79" s="149"/>
      <c r="R79" s="149"/>
      <c r="S79" s="149"/>
      <c r="T79" s="149">
        <v>1</v>
      </c>
      <c r="U79" s="149"/>
    </row>
    <row r="80" spans="2:21" ht="14.5" x14ac:dyDescent="0.35">
      <c r="B80" s="147" t="s">
        <v>348</v>
      </c>
      <c r="C80" s="145" t="s">
        <v>350</v>
      </c>
      <c r="D80" s="156" t="s">
        <v>696</v>
      </c>
      <c r="E80" s="208">
        <v>1</v>
      </c>
      <c r="G80" s="149">
        <v>1</v>
      </c>
      <c r="H80" s="149"/>
      <c r="K80" s="149">
        <v>1</v>
      </c>
      <c r="L80" s="149"/>
      <c r="M80" s="149">
        <v>1</v>
      </c>
      <c r="N80" s="149"/>
      <c r="O80" s="149"/>
      <c r="P80" s="149"/>
      <c r="Q80" s="149"/>
      <c r="R80" s="149"/>
      <c r="S80" s="149"/>
      <c r="T80" s="149">
        <v>1</v>
      </c>
      <c r="U80" s="149">
        <v>1</v>
      </c>
    </row>
    <row r="81" spans="2:21" ht="14.5" x14ac:dyDescent="0.35">
      <c r="B81" s="147" t="s">
        <v>352</v>
      </c>
      <c r="C81" s="145" t="s">
        <v>353</v>
      </c>
      <c r="D81" s="156" t="s">
        <v>690</v>
      </c>
      <c r="E81" s="208"/>
      <c r="G81" s="149"/>
      <c r="H81" s="149"/>
      <c r="K81" s="149">
        <v>1</v>
      </c>
      <c r="L81" s="149">
        <v>1</v>
      </c>
      <c r="M81" s="149">
        <v>1</v>
      </c>
      <c r="N81" s="149"/>
      <c r="O81" s="149">
        <v>1</v>
      </c>
      <c r="P81" s="149"/>
      <c r="Q81" s="149"/>
      <c r="R81" s="149"/>
      <c r="S81" s="149"/>
      <c r="T81" s="149"/>
      <c r="U81" s="149"/>
    </row>
    <row r="82" spans="2:21" ht="14.5" x14ac:dyDescent="0.35">
      <c r="B82" s="147" t="s">
        <v>355</v>
      </c>
      <c r="C82" s="145" t="s">
        <v>357</v>
      </c>
      <c r="D82" s="156" t="s">
        <v>690</v>
      </c>
      <c r="E82" s="208"/>
      <c r="G82" s="149"/>
      <c r="H82" s="149"/>
      <c r="K82" s="149">
        <v>1</v>
      </c>
      <c r="L82" s="149"/>
      <c r="M82" s="149">
        <v>1</v>
      </c>
      <c r="N82" s="149"/>
      <c r="O82" s="149"/>
      <c r="P82" s="149"/>
      <c r="Q82" s="149"/>
      <c r="R82" s="149"/>
      <c r="S82" s="149"/>
      <c r="T82" s="149">
        <v>1</v>
      </c>
      <c r="U82" s="149"/>
    </row>
    <row r="83" spans="2:21" ht="14.5" x14ac:dyDescent="0.35">
      <c r="B83" s="147" t="s">
        <v>358</v>
      </c>
      <c r="C83" s="145" t="s">
        <v>359</v>
      </c>
      <c r="D83" s="156" t="s">
        <v>690</v>
      </c>
      <c r="E83" s="208"/>
      <c r="G83" s="149"/>
      <c r="H83" s="149"/>
      <c r="K83" s="149">
        <v>1</v>
      </c>
      <c r="L83" s="149"/>
      <c r="M83" s="149">
        <v>1</v>
      </c>
      <c r="N83" s="149"/>
      <c r="O83" s="149"/>
      <c r="P83" s="149"/>
      <c r="Q83" s="149"/>
      <c r="R83" s="149"/>
      <c r="S83" s="149"/>
      <c r="T83" s="149">
        <v>1</v>
      </c>
      <c r="U83" s="149"/>
    </row>
    <row r="84" spans="2:21" ht="14.5" x14ac:dyDescent="0.35">
      <c r="B84" s="147" t="s">
        <v>360</v>
      </c>
      <c r="C84" s="145" t="s">
        <v>361</v>
      </c>
      <c r="D84" s="156"/>
      <c r="E84" s="208"/>
      <c r="G84" s="149"/>
      <c r="H84" s="149"/>
      <c r="K84" s="149"/>
      <c r="L84" s="149"/>
      <c r="M84" s="149"/>
      <c r="N84" s="149"/>
      <c r="O84" s="149"/>
      <c r="P84" s="149"/>
      <c r="Q84" s="149"/>
      <c r="R84" s="149"/>
      <c r="S84" s="149"/>
      <c r="T84" s="149"/>
      <c r="U84" s="149"/>
    </row>
    <row r="85" spans="2:21" ht="14.5" x14ac:dyDescent="0.35">
      <c r="B85" s="147" t="s">
        <v>362</v>
      </c>
      <c r="C85" s="145" t="s">
        <v>363</v>
      </c>
      <c r="D85" s="156"/>
      <c r="E85" s="208"/>
      <c r="G85" s="149"/>
      <c r="H85" s="149"/>
      <c r="K85" s="149"/>
      <c r="L85" s="149"/>
      <c r="M85" s="149"/>
      <c r="N85" s="149"/>
      <c r="O85" s="149"/>
      <c r="P85" s="149"/>
      <c r="Q85" s="149"/>
      <c r="R85" s="149"/>
      <c r="S85" s="149"/>
      <c r="T85" s="149"/>
      <c r="U85" s="149"/>
    </row>
    <row r="86" spans="2:21" ht="14.5" x14ac:dyDescent="0.35">
      <c r="B86" s="147" t="s">
        <v>364</v>
      </c>
      <c r="C86" s="145" t="s">
        <v>365</v>
      </c>
      <c r="D86" s="156" t="s">
        <v>696</v>
      </c>
      <c r="E86" s="208">
        <v>1</v>
      </c>
      <c r="G86" s="149" t="s">
        <v>697</v>
      </c>
      <c r="H86" s="149" t="s">
        <v>697</v>
      </c>
      <c r="K86" s="149">
        <v>1</v>
      </c>
      <c r="L86" s="149"/>
      <c r="M86" s="149"/>
      <c r="N86" s="149"/>
      <c r="O86" s="149">
        <v>1</v>
      </c>
      <c r="P86" s="149"/>
      <c r="Q86" s="149"/>
      <c r="R86" s="149"/>
      <c r="S86" s="149"/>
      <c r="T86" s="149"/>
      <c r="U86" s="149"/>
    </row>
    <row r="87" spans="2:21" ht="14.5" x14ac:dyDescent="0.35">
      <c r="B87" s="147" t="s">
        <v>369</v>
      </c>
      <c r="C87" s="145" t="s">
        <v>375</v>
      </c>
      <c r="D87" s="156" t="s">
        <v>696</v>
      </c>
      <c r="E87" s="208"/>
      <c r="G87" s="149"/>
      <c r="H87" s="149"/>
      <c r="K87" s="149">
        <v>1</v>
      </c>
      <c r="L87" s="149"/>
      <c r="M87" s="149"/>
      <c r="N87" s="149"/>
      <c r="O87" s="149">
        <v>1</v>
      </c>
      <c r="P87" s="149"/>
      <c r="Q87" s="149"/>
      <c r="R87" s="149"/>
      <c r="S87" s="149"/>
      <c r="T87" s="149"/>
      <c r="U87" s="149"/>
    </row>
    <row r="88" spans="2:21" ht="14.5" x14ac:dyDescent="0.35">
      <c r="B88" s="147" t="s">
        <v>373</v>
      </c>
      <c r="C88" s="145" t="s">
        <v>367</v>
      </c>
      <c r="D88" s="156" t="s">
        <v>690</v>
      </c>
      <c r="E88" s="208"/>
      <c r="G88" s="149"/>
      <c r="H88" s="149"/>
      <c r="K88" s="149">
        <v>1</v>
      </c>
      <c r="L88" s="149"/>
      <c r="M88" s="149"/>
      <c r="N88" s="149"/>
      <c r="O88" s="149">
        <v>1</v>
      </c>
      <c r="P88" s="149"/>
      <c r="Q88" s="149"/>
      <c r="R88" s="149"/>
      <c r="S88" s="149"/>
      <c r="T88" s="149"/>
      <c r="U88" s="149"/>
    </row>
    <row r="89" spans="2:21" ht="14.5" x14ac:dyDescent="0.35">
      <c r="B89" s="147" t="s">
        <v>376</v>
      </c>
      <c r="C89" s="145" t="s">
        <v>377</v>
      </c>
      <c r="D89" s="156" t="s">
        <v>690</v>
      </c>
      <c r="E89" s="208"/>
      <c r="G89" s="149"/>
      <c r="H89" s="149"/>
      <c r="K89" s="149">
        <v>1</v>
      </c>
      <c r="L89" s="149"/>
      <c r="M89" s="149"/>
      <c r="N89" s="149"/>
      <c r="O89" s="149">
        <v>1</v>
      </c>
      <c r="P89" s="149"/>
      <c r="Q89" s="149"/>
      <c r="R89" s="149"/>
      <c r="S89" s="149"/>
      <c r="T89" s="149"/>
      <c r="U89" s="149"/>
    </row>
    <row r="90" spans="2:21" ht="14.5" x14ac:dyDescent="0.35">
      <c r="B90" s="147" t="s">
        <v>378</v>
      </c>
      <c r="C90" s="145" t="s">
        <v>379</v>
      </c>
      <c r="D90" s="156" t="s">
        <v>690</v>
      </c>
      <c r="E90" s="208"/>
      <c r="G90" s="149"/>
      <c r="H90" s="149"/>
      <c r="K90" s="149">
        <v>1</v>
      </c>
      <c r="L90" s="149"/>
      <c r="M90" s="149">
        <v>1</v>
      </c>
      <c r="N90" s="149"/>
      <c r="O90" s="149">
        <v>1</v>
      </c>
      <c r="P90" s="149"/>
      <c r="Q90" s="149"/>
      <c r="R90" s="149"/>
      <c r="S90" s="149"/>
      <c r="T90" s="149"/>
      <c r="U90" s="149"/>
    </row>
    <row r="91" spans="2:21" ht="14.5" x14ac:dyDescent="0.35">
      <c r="B91" s="147" t="s">
        <v>380</v>
      </c>
      <c r="C91" s="145" t="s">
        <v>382</v>
      </c>
      <c r="D91" s="156" t="s">
        <v>692</v>
      </c>
      <c r="E91" s="208" t="s">
        <v>698</v>
      </c>
      <c r="G91" s="149"/>
      <c r="H91" s="149"/>
      <c r="K91" s="149">
        <v>1</v>
      </c>
      <c r="L91" s="149"/>
      <c r="M91" s="149"/>
      <c r="N91" s="149">
        <v>1</v>
      </c>
      <c r="O91" s="149">
        <v>1</v>
      </c>
      <c r="P91" s="149"/>
      <c r="Q91" s="149"/>
      <c r="R91" s="149"/>
      <c r="S91" s="149"/>
      <c r="T91" s="149"/>
      <c r="U91" s="149"/>
    </row>
    <row r="92" spans="2:21" ht="14.5" x14ac:dyDescent="0.35">
      <c r="B92" s="147" t="s">
        <v>383</v>
      </c>
      <c r="C92" s="145" t="s">
        <v>384</v>
      </c>
      <c r="D92" s="156" t="s">
        <v>690</v>
      </c>
      <c r="E92" s="208"/>
      <c r="G92" s="149"/>
      <c r="H92" s="149"/>
      <c r="K92" s="149">
        <v>1</v>
      </c>
      <c r="L92" s="149"/>
      <c r="M92" s="149"/>
      <c r="N92" s="149"/>
      <c r="O92" s="149">
        <v>1</v>
      </c>
      <c r="P92" s="149"/>
      <c r="Q92" s="149"/>
      <c r="R92" s="149"/>
      <c r="S92" s="149"/>
      <c r="T92" s="149"/>
      <c r="U92" s="149"/>
    </row>
    <row r="93" spans="2:21" ht="14.5" x14ac:dyDescent="0.35">
      <c r="B93" s="147" t="s">
        <v>386</v>
      </c>
      <c r="C93" s="145" t="s">
        <v>387</v>
      </c>
      <c r="D93" s="156" t="s">
        <v>690</v>
      </c>
      <c r="E93" s="208"/>
      <c r="G93" s="149"/>
      <c r="H93" s="149"/>
      <c r="K93" s="149">
        <v>1</v>
      </c>
      <c r="L93" s="149"/>
      <c r="M93" s="149"/>
      <c r="N93" s="149"/>
      <c r="O93" s="149">
        <v>1</v>
      </c>
      <c r="P93" s="149"/>
      <c r="Q93" s="149"/>
      <c r="R93" s="149"/>
      <c r="S93" s="149"/>
      <c r="T93" s="149"/>
      <c r="U93" s="149"/>
    </row>
    <row r="94" spans="2:21" ht="14.5" x14ac:dyDescent="0.35">
      <c r="B94" s="147" t="s">
        <v>389</v>
      </c>
      <c r="C94" s="145" t="s">
        <v>392</v>
      </c>
      <c r="D94" s="156" t="s">
        <v>690</v>
      </c>
      <c r="E94" s="208"/>
      <c r="G94" s="149"/>
      <c r="H94" s="149"/>
      <c r="K94" s="149">
        <v>1</v>
      </c>
      <c r="L94" s="149"/>
      <c r="M94" s="149"/>
      <c r="N94" s="149"/>
      <c r="O94" s="149">
        <v>1</v>
      </c>
      <c r="P94" s="149"/>
      <c r="Q94" s="149"/>
      <c r="R94" s="149"/>
      <c r="S94" s="149"/>
      <c r="T94" s="149"/>
      <c r="U94" s="149"/>
    </row>
    <row r="95" spans="2:21" ht="14.5" x14ac:dyDescent="0.35">
      <c r="B95" s="147" t="s">
        <v>391</v>
      </c>
      <c r="C95" s="145" t="s">
        <v>394</v>
      </c>
      <c r="D95" s="156" t="s">
        <v>690</v>
      </c>
      <c r="E95" s="208"/>
      <c r="G95" s="149"/>
      <c r="H95" s="149"/>
      <c r="K95" s="149">
        <v>1</v>
      </c>
      <c r="L95" s="149">
        <v>1</v>
      </c>
      <c r="M95" s="149"/>
      <c r="N95" s="149"/>
      <c r="O95" s="149">
        <v>1</v>
      </c>
      <c r="P95" s="149"/>
      <c r="Q95" s="149"/>
      <c r="R95" s="149"/>
      <c r="S95" s="149"/>
      <c r="T95" s="149"/>
      <c r="U95" s="149"/>
    </row>
    <row r="96" spans="2:21" ht="14.5" x14ac:dyDescent="0.35">
      <c r="B96" s="147" t="s">
        <v>396</v>
      </c>
      <c r="C96" s="145" t="s">
        <v>407</v>
      </c>
      <c r="D96" s="156" t="s">
        <v>691</v>
      </c>
      <c r="E96" s="208">
        <v>1</v>
      </c>
      <c r="G96" s="149" t="s">
        <v>697</v>
      </c>
      <c r="H96" s="149">
        <v>1</v>
      </c>
      <c r="K96" s="149">
        <v>1</v>
      </c>
      <c r="L96" s="149"/>
      <c r="M96" s="149"/>
      <c r="N96" s="149"/>
      <c r="O96" s="149"/>
      <c r="P96" s="149">
        <v>1</v>
      </c>
      <c r="Q96" s="149"/>
      <c r="R96" s="149"/>
      <c r="S96" s="149"/>
      <c r="T96" s="149"/>
      <c r="U96" s="149"/>
    </row>
    <row r="97" spans="2:21" ht="14.5" x14ac:dyDescent="0.35">
      <c r="B97" s="147" t="s">
        <v>398</v>
      </c>
      <c r="C97" s="145" t="s">
        <v>72</v>
      </c>
      <c r="D97" s="156" t="s">
        <v>692</v>
      </c>
      <c r="E97" s="208" t="s">
        <v>694</v>
      </c>
      <c r="G97" s="149"/>
      <c r="H97" s="149"/>
      <c r="K97" s="149">
        <v>1</v>
      </c>
      <c r="L97" s="149"/>
      <c r="M97" s="149"/>
      <c r="N97" s="149"/>
      <c r="O97" s="149"/>
      <c r="P97" s="149">
        <v>1</v>
      </c>
      <c r="Q97" s="149"/>
      <c r="R97" s="149"/>
      <c r="S97" s="149"/>
      <c r="T97" s="149"/>
      <c r="U97" s="149"/>
    </row>
    <row r="98" spans="2:21" ht="14.5" x14ac:dyDescent="0.35">
      <c r="B98" s="147" t="s">
        <v>400</v>
      </c>
      <c r="C98" s="145" t="s">
        <v>68</v>
      </c>
      <c r="D98" s="156" t="s">
        <v>692</v>
      </c>
      <c r="E98" s="208">
        <v>1</v>
      </c>
      <c r="G98" s="149" t="s">
        <v>697</v>
      </c>
      <c r="H98" s="149"/>
      <c r="K98" s="149">
        <v>1</v>
      </c>
      <c r="L98" s="149"/>
      <c r="M98" s="149"/>
      <c r="N98" s="149"/>
      <c r="O98" s="149"/>
      <c r="P98" s="149">
        <v>1</v>
      </c>
      <c r="Q98" s="149"/>
      <c r="R98" s="149"/>
      <c r="S98" s="149"/>
      <c r="T98" s="149">
        <v>1</v>
      </c>
      <c r="U98" s="149">
        <v>1</v>
      </c>
    </row>
    <row r="99" spans="2:21" ht="14.5" x14ac:dyDescent="0.35">
      <c r="B99" s="147" t="s">
        <v>403</v>
      </c>
      <c r="C99" s="145" t="s">
        <v>410</v>
      </c>
      <c r="D99" s="156" t="s">
        <v>690</v>
      </c>
      <c r="E99" s="208"/>
      <c r="G99" s="149"/>
      <c r="H99" s="149"/>
      <c r="K99" s="149">
        <v>1</v>
      </c>
      <c r="L99" s="149"/>
      <c r="M99" s="149"/>
      <c r="N99" s="149"/>
      <c r="O99" s="149"/>
      <c r="P99" s="149">
        <v>1</v>
      </c>
      <c r="Q99" s="149"/>
      <c r="R99" s="149"/>
      <c r="S99" s="149"/>
      <c r="T99" s="149"/>
      <c r="U99" s="149"/>
    </row>
    <row r="100" spans="2:21" ht="14.5" x14ac:dyDescent="0.35">
      <c r="B100" s="147" t="s">
        <v>405</v>
      </c>
      <c r="C100" s="145" t="s">
        <v>411</v>
      </c>
      <c r="D100" s="156" t="s">
        <v>690</v>
      </c>
      <c r="E100" s="208"/>
      <c r="G100" s="149" t="s">
        <v>697</v>
      </c>
      <c r="H100" s="149"/>
      <c r="K100" s="149">
        <v>1</v>
      </c>
      <c r="L100" s="149"/>
      <c r="M100" s="149"/>
      <c r="N100" s="149"/>
      <c r="O100" s="149"/>
      <c r="P100" s="149">
        <v>1</v>
      </c>
      <c r="Q100" s="149"/>
      <c r="R100" s="149">
        <v>1</v>
      </c>
      <c r="S100" s="149">
        <v>1</v>
      </c>
      <c r="T100" s="149"/>
      <c r="U100" s="149"/>
    </row>
    <row r="101" spans="2:21" ht="14.5" x14ac:dyDescent="0.35">
      <c r="B101" s="147" t="s">
        <v>412</v>
      </c>
      <c r="C101" s="145" t="s">
        <v>700</v>
      </c>
      <c r="D101" s="156" t="s">
        <v>690</v>
      </c>
      <c r="E101" s="208"/>
      <c r="G101" s="149"/>
      <c r="H101" s="149"/>
      <c r="K101" s="149">
        <v>1</v>
      </c>
      <c r="L101" s="149"/>
      <c r="M101" s="149"/>
      <c r="N101" s="149"/>
      <c r="O101" s="149"/>
      <c r="P101" s="149">
        <v>1</v>
      </c>
      <c r="Q101" s="149"/>
      <c r="R101" s="149"/>
      <c r="S101" s="149">
        <v>1</v>
      </c>
      <c r="T101" s="149"/>
      <c r="U101" s="149"/>
    </row>
    <row r="102" spans="2:21" ht="14.5" x14ac:dyDescent="0.35">
      <c r="B102" s="147" t="s">
        <v>641</v>
      </c>
      <c r="C102" s="145" t="s">
        <v>642</v>
      </c>
      <c r="D102" s="156" t="s">
        <v>690</v>
      </c>
      <c r="E102" s="208"/>
      <c r="G102" s="149"/>
      <c r="H102" s="149">
        <v>1</v>
      </c>
      <c r="K102" s="149">
        <v>1</v>
      </c>
      <c r="L102" s="149">
        <v>1</v>
      </c>
      <c r="M102" s="149"/>
      <c r="N102" s="149"/>
      <c r="O102" s="149"/>
      <c r="P102" s="149">
        <v>1</v>
      </c>
      <c r="Q102" s="149"/>
      <c r="R102" s="149"/>
      <c r="S102" s="149"/>
      <c r="T102" s="149"/>
      <c r="U102" s="149"/>
    </row>
    <row r="103" spans="2:21" ht="15.65" customHeight="1" x14ac:dyDescent="0.35">
      <c r="B103" s="147" t="s">
        <v>417</v>
      </c>
      <c r="C103" s="145" t="s">
        <v>701</v>
      </c>
      <c r="D103" s="156" t="s">
        <v>691</v>
      </c>
      <c r="E103" s="208">
        <v>1</v>
      </c>
      <c r="G103" s="149">
        <v>1</v>
      </c>
      <c r="H103" s="149"/>
      <c r="K103" s="149">
        <v>1</v>
      </c>
      <c r="L103" s="149">
        <v>1</v>
      </c>
      <c r="M103" s="149"/>
      <c r="N103" s="149">
        <v>1</v>
      </c>
      <c r="O103" s="149"/>
      <c r="P103" s="149"/>
      <c r="Q103" s="149"/>
      <c r="R103" s="149"/>
      <c r="S103" s="149">
        <v>1</v>
      </c>
      <c r="T103" s="149"/>
      <c r="U103" s="149"/>
    </row>
    <row r="104" spans="2:21" ht="14.5" x14ac:dyDescent="0.35">
      <c r="B104" s="147" t="s">
        <v>419</v>
      </c>
      <c r="C104" s="145" t="s">
        <v>432</v>
      </c>
      <c r="D104" s="156" t="s">
        <v>690</v>
      </c>
      <c r="E104" s="208"/>
      <c r="G104" s="149"/>
      <c r="H104" s="149">
        <v>1</v>
      </c>
      <c r="K104" s="149">
        <v>1</v>
      </c>
      <c r="L104" s="149"/>
      <c r="M104" s="149"/>
      <c r="N104" s="149"/>
      <c r="O104" s="149"/>
      <c r="P104" s="149"/>
      <c r="Q104" s="149"/>
      <c r="R104" s="149"/>
      <c r="S104" s="149">
        <v>1</v>
      </c>
      <c r="T104" s="149"/>
      <c r="U104" s="149"/>
    </row>
    <row r="105" spans="2:21" ht="14.5" x14ac:dyDescent="0.35">
      <c r="B105" s="147" t="s">
        <v>421</v>
      </c>
      <c r="C105" s="145" t="s">
        <v>434</v>
      </c>
      <c r="D105" s="156" t="s">
        <v>692</v>
      </c>
      <c r="E105" s="208" t="s">
        <v>698</v>
      </c>
      <c r="G105" s="149"/>
      <c r="H105" s="149"/>
      <c r="K105" s="149">
        <v>1</v>
      </c>
      <c r="L105" s="149"/>
      <c r="M105" s="149"/>
      <c r="N105" s="149"/>
      <c r="O105" s="149"/>
      <c r="P105" s="149"/>
      <c r="Q105" s="149"/>
      <c r="R105" s="149"/>
      <c r="S105" s="149">
        <v>1</v>
      </c>
      <c r="T105" s="149"/>
      <c r="U105" s="149"/>
    </row>
    <row r="106" spans="2:21" ht="14.5" x14ac:dyDescent="0.35">
      <c r="B106" s="147" t="s">
        <v>423</v>
      </c>
      <c r="C106" s="145" t="s">
        <v>435</v>
      </c>
      <c r="D106" s="156" t="s">
        <v>690</v>
      </c>
      <c r="E106" s="208"/>
      <c r="G106" s="149"/>
      <c r="H106" s="149"/>
      <c r="K106" s="149">
        <v>1</v>
      </c>
      <c r="L106" s="149"/>
      <c r="M106" s="149"/>
      <c r="N106" s="149"/>
      <c r="O106" s="149"/>
      <c r="P106" s="149"/>
      <c r="Q106" s="149"/>
      <c r="R106" s="149"/>
      <c r="S106" s="149">
        <v>1</v>
      </c>
      <c r="T106" s="149"/>
      <c r="U106" s="149"/>
    </row>
    <row r="107" spans="2:21" ht="14.5" x14ac:dyDescent="0.35">
      <c r="B107" s="147" t="s">
        <v>425</v>
      </c>
      <c r="C107" s="145" t="s">
        <v>436</v>
      </c>
      <c r="D107" s="156"/>
      <c r="E107" s="208"/>
      <c r="G107" s="149"/>
      <c r="H107" s="149"/>
      <c r="K107" s="149"/>
      <c r="L107" s="149"/>
      <c r="M107" s="149"/>
      <c r="N107" s="149"/>
      <c r="O107" s="149"/>
      <c r="P107" s="149"/>
      <c r="Q107" s="149"/>
      <c r="R107" s="149"/>
      <c r="S107" s="149"/>
      <c r="T107" s="149"/>
      <c r="U107" s="149"/>
    </row>
    <row r="108" spans="2:21" ht="14.5" x14ac:dyDescent="0.35">
      <c r="B108" s="147" t="s">
        <v>427</v>
      </c>
      <c r="C108" s="145" t="s">
        <v>437</v>
      </c>
      <c r="D108" s="156" t="s">
        <v>690</v>
      </c>
      <c r="E108" s="208"/>
      <c r="G108" s="149"/>
      <c r="H108" s="149">
        <v>1</v>
      </c>
      <c r="K108" s="149">
        <v>1</v>
      </c>
      <c r="L108" s="149"/>
      <c r="M108" s="149"/>
      <c r="N108" s="149"/>
      <c r="O108" s="149"/>
      <c r="P108" s="149"/>
      <c r="Q108" s="149"/>
      <c r="R108" s="149"/>
      <c r="S108" s="149">
        <v>1</v>
      </c>
      <c r="T108" s="149"/>
      <c r="U108" s="149"/>
    </row>
    <row r="109" spans="2:21" ht="14.5" x14ac:dyDescent="0.35">
      <c r="B109" s="147" t="s">
        <v>429</v>
      </c>
      <c r="C109" s="145" t="s">
        <v>438</v>
      </c>
      <c r="D109" s="156" t="s">
        <v>690</v>
      </c>
      <c r="E109" s="208"/>
      <c r="G109" s="149"/>
      <c r="H109" s="149"/>
      <c r="K109" s="149">
        <v>1</v>
      </c>
      <c r="L109" s="149"/>
      <c r="M109" s="149"/>
      <c r="N109" s="149">
        <v>1</v>
      </c>
      <c r="O109" s="149"/>
      <c r="P109" s="149"/>
      <c r="Q109" s="149"/>
      <c r="R109" s="149"/>
      <c r="S109" s="149">
        <v>1</v>
      </c>
      <c r="T109" s="149"/>
      <c r="U109" s="149"/>
    </row>
    <row r="110" spans="2:21" ht="14.5" x14ac:dyDescent="0.35">
      <c r="B110" s="147" t="s">
        <v>439</v>
      </c>
      <c r="C110" s="145" t="s">
        <v>440</v>
      </c>
      <c r="D110" s="156" t="s">
        <v>690</v>
      </c>
      <c r="E110" s="208"/>
      <c r="G110" s="149"/>
      <c r="H110" s="149"/>
      <c r="K110" s="149">
        <v>1</v>
      </c>
      <c r="L110" s="149"/>
      <c r="M110" s="149"/>
      <c r="N110" s="149">
        <v>1</v>
      </c>
      <c r="O110" s="149"/>
      <c r="P110" s="149"/>
      <c r="Q110" s="149"/>
      <c r="R110" s="149"/>
      <c r="S110" s="149">
        <v>1</v>
      </c>
      <c r="T110" s="149"/>
      <c r="U110" s="149"/>
    </row>
    <row r="111" spans="2:21" ht="14.5" x14ac:dyDescent="0.35">
      <c r="B111" s="253" t="s">
        <v>441</v>
      </c>
      <c r="C111" s="252" t="s">
        <v>442</v>
      </c>
      <c r="D111" s="249" t="s">
        <v>690</v>
      </c>
      <c r="E111" s="250"/>
      <c r="F111" s="244"/>
      <c r="G111" s="251"/>
      <c r="H111" s="251"/>
      <c r="I111" s="244"/>
      <c r="J111" s="245"/>
      <c r="K111" s="251">
        <v>1</v>
      </c>
      <c r="L111" s="251"/>
      <c r="M111" s="251"/>
      <c r="N111" s="251"/>
      <c r="O111" s="251"/>
      <c r="P111" s="251"/>
      <c r="Q111" s="251"/>
      <c r="R111" s="251"/>
      <c r="S111" s="251">
        <v>1</v>
      </c>
      <c r="T111" s="149"/>
      <c r="U111" s="149"/>
    </row>
    <row r="112" spans="2:21" ht="14.5" x14ac:dyDescent="0.35">
      <c r="B112" s="253" t="s">
        <v>443</v>
      </c>
      <c r="C112" s="145" t="s">
        <v>650</v>
      </c>
      <c r="D112" s="156" t="s">
        <v>690</v>
      </c>
      <c r="E112" s="208"/>
      <c r="G112" s="149"/>
      <c r="H112" s="149"/>
      <c r="K112" s="149">
        <v>1</v>
      </c>
      <c r="L112" s="149"/>
      <c r="M112" s="149"/>
      <c r="N112" s="149"/>
      <c r="O112" s="149"/>
      <c r="P112" s="149"/>
      <c r="Q112" s="149"/>
      <c r="R112" s="149"/>
      <c r="S112" s="149">
        <v>1</v>
      </c>
      <c r="T112" s="149"/>
      <c r="U112" s="149"/>
    </row>
    <row r="113" spans="2:21" ht="14.5" x14ac:dyDescent="0.35">
      <c r="B113" s="253" t="s">
        <v>445</v>
      </c>
      <c r="C113" s="145" t="s">
        <v>446</v>
      </c>
      <c r="D113" s="156" t="s">
        <v>690</v>
      </c>
      <c r="E113" s="208"/>
      <c r="G113" s="149"/>
      <c r="H113" s="149"/>
      <c r="K113" s="149">
        <v>1</v>
      </c>
      <c r="L113" s="149"/>
      <c r="M113" s="149"/>
      <c r="N113" s="149">
        <v>1</v>
      </c>
      <c r="O113" s="149"/>
      <c r="P113" s="149"/>
      <c r="Q113" s="149"/>
      <c r="R113" s="149"/>
      <c r="S113" s="149">
        <v>1</v>
      </c>
      <c r="T113" s="149"/>
      <c r="U113" s="149"/>
    </row>
    <row r="114" spans="2:21" ht="14.5" x14ac:dyDescent="0.35">
      <c r="B114" s="253" t="s">
        <v>447</v>
      </c>
      <c r="C114" s="145" t="s">
        <v>448</v>
      </c>
      <c r="D114" s="156" t="s">
        <v>690</v>
      </c>
      <c r="E114" s="208"/>
      <c r="G114" s="149"/>
      <c r="H114" s="149">
        <v>1</v>
      </c>
      <c r="K114" s="149">
        <v>1</v>
      </c>
      <c r="L114" s="149"/>
      <c r="M114" s="149"/>
      <c r="N114" s="149">
        <v>1</v>
      </c>
      <c r="O114" s="149"/>
      <c r="P114" s="149"/>
      <c r="Q114" s="149"/>
      <c r="R114" s="149"/>
      <c r="S114" s="149">
        <v>1</v>
      </c>
      <c r="T114" s="149"/>
      <c r="U114" s="149"/>
    </row>
    <row r="115" spans="2:21" ht="14.5" x14ac:dyDescent="0.35">
      <c r="B115" s="253" t="s">
        <v>449</v>
      </c>
      <c r="C115" s="252" t="s">
        <v>450</v>
      </c>
      <c r="D115" s="249" t="s">
        <v>690</v>
      </c>
      <c r="E115" s="250"/>
      <c r="F115" s="244"/>
      <c r="G115" s="251"/>
      <c r="H115" s="251"/>
      <c r="I115" s="244"/>
      <c r="J115" s="245"/>
      <c r="K115" s="251">
        <v>1</v>
      </c>
      <c r="L115" s="251"/>
      <c r="M115" s="251"/>
      <c r="N115" s="251"/>
      <c r="O115" s="251"/>
      <c r="P115" s="251"/>
      <c r="Q115" s="251"/>
      <c r="R115" s="251"/>
      <c r="S115" s="251"/>
      <c r="T115" s="251"/>
      <c r="U115" s="251"/>
    </row>
    <row r="116" spans="2:21" ht="14.5" x14ac:dyDescent="0.35">
      <c r="B116" s="253" t="s">
        <v>451</v>
      </c>
      <c r="C116" s="252" t="s">
        <v>452</v>
      </c>
      <c r="D116" s="249" t="s">
        <v>690</v>
      </c>
      <c r="E116" s="250"/>
      <c r="F116" s="244"/>
      <c r="G116" s="251"/>
      <c r="H116" s="251"/>
      <c r="I116" s="244"/>
      <c r="J116" s="245"/>
      <c r="K116" s="251">
        <v>1</v>
      </c>
      <c r="L116" s="251"/>
      <c r="M116" s="251"/>
      <c r="N116" s="251"/>
      <c r="O116" s="251"/>
      <c r="P116" s="251"/>
      <c r="Q116" s="251"/>
      <c r="R116" s="251"/>
      <c r="S116" s="251"/>
      <c r="T116" s="251"/>
      <c r="U116" s="251"/>
    </row>
    <row r="117" spans="2:21" ht="14.5" x14ac:dyDescent="0.35">
      <c r="B117" s="253" t="s">
        <v>453</v>
      </c>
      <c r="C117" s="252" t="s">
        <v>661</v>
      </c>
      <c r="D117" s="249" t="s">
        <v>690</v>
      </c>
      <c r="E117" s="250"/>
      <c r="F117" s="244"/>
      <c r="G117" s="251"/>
      <c r="H117" s="251"/>
      <c r="I117" s="244"/>
      <c r="J117" s="245"/>
      <c r="K117" s="251">
        <v>1</v>
      </c>
      <c r="L117" s="251"/>
      <c r="M117" s="251"/>
      <c r="N117" s="251"/>
      <c r="O117" s="251"/>
      <c r="P117" s="251"/>
      <c r="Q117" s="251"/>
      <c r="R117" s="251"/>
      <c r="S117" s="251"/>
      <c r="T117" s="251"/>
      <c r="U117" s="251"/>
    </row>
    <row r="118" spans="2:21" ht="14.5" x14ac:dyDescent="0.35">
      <c r="B118" s="253" t="s">
        <v>455</v>
      </c>
      <c r="C118" s="252" t="s">
        <v>456</v>
      </c>
      <c r="D118" s="249" t="s">
        <v>690</v>
      </c>
      <c r="E118" s="250"/>
      <c r="F118" s="244"/>
      <c r="G118" s="251"/>
      <c r="H118" s="251"/>
      <c r="I118" s="244"/>
      <c r="J118" s="245"/>
      <c r="K118" s="251">
        <v>1</v>
      </c>
      <c r="L118" s="251"/>
      <c r="M118" s="251"/>
      <c r="N118" s="251"/>
      <c r="O118" s="251"/>
      <c r="P118" s="251"/>
      <c r="Q118" s="251"/>
      <c r="R118" s="251"/>
      <c r="S118" s="251"/>
      <c r="T118" s="251"/>
      <c r="U118" s="251"/>
    </row>
    <row r="119" spans="2:21" ht="14.5" x14ac:dyDescent="0.35">
      <c r="B119" s="253" t="s">
        <v>457</v>
      </c>
      <c r="C119" s="145" t="s">
        <v>458</v>
      </c>
      <c r="D119" s="156" t="s">
        <v>690</v>
      </c>
      <c r="E119" s="208"/>
      <c r="G119" s="149"/>
      <c r="H119" s="149">
        <v>1</v>
      </c>
      <c r="K119" s="149">
        <v>1</v>
      </c>
      <c r="L119" s="149"/>
      <c r="M119" s="149"/>
      <c r="N119" s="149"/>
      <c r="O119" s="149">
        <v>1</v>
      </c>
      <c r="P119" s="149"/>
      <c r="Q119" s="149"/>
      <c r="R119" s="149"/>
      <c r="S119" s="149">
        <v>1</v>
      </c>
      <c r="T119" s="149"/>
      <c r="U119" s="149"/>
    </row>
    <row r="120" spans="2:21" ht="14.5" x14ac:dyDescent="0.35">
      <c r="B120" s="253" t="s">
        <v>459</v>
      </c>
      <c r="C120" s="145" t="s">
        <v>460</v>
      </c>
      <c r="D120" s="156" t="s">
        <v>690</v>
      </c>
      <c r="E120" s="208"/>
      <c r="G120" s="149"/>
      <c r="H120" s="149"/>
      <c r="K120" s="149">
        <v>1</v>
      </c>
      <c r="L120" s="149"/>
      <c r="M120" s="149">
        <v>1</v>
      </c>
      <c r="N120" s="149"/>
      <c r="O120" s="149">
        <v>1</v>
      </c>
      <c r="P120" s="149"/>
      <c r="Q120" s="149"/>
      <c r="R120" s="149"/>
      <c r="S120" s="149">
        <v>1</v>
      </c>
      <c r="T120" s="149"/>
      <c r="U120" s="149"/>
    </row>
    <row r="121" spans="2:21" ht="14.5" x14ac:dyDescent="0.35">
      <c r="B121" s="253" t="s">
        <v>461</v>
      </c>
      <c r="C121" s="145" t="s">
        <v>462</v>
      </c>
      <c r="D121" s="156" t="s">
        <v>692</v>
      </c>
      <c r="E121" s="208" t="s">
        <v>698</v>
      </c>
      <c r="G121" s="149"/>
      <c r="H121" s="149"/>
      <c r="K121" s="149">
        <v>1</v>
      </c>
      <c r="L121" s="149"/>
      <c r="M121" s="149"/>
      <c r="N121" s="149">
        <v>1</v>
      </c>
      <c r="O121" s="149"/>
      <c r="P121" s="149"/>
      <c r="Q121" s="149"/>
      <c r="R121" s="149"/>
      <c r="S121" s="149">
        <v>1</v>
      </c>
      <c r="T121" s="149"/>
      <c r="U121" s="149"/>
    </row>
    <row r="122" spans="2:21" ht="14.5" x14ac:dyDescent="0.35">
      <c r="B122" s="253" t="s">
        <v>463</v>
      </c>
      <c r="C122" s="252" t="s">
        <v>464</v>
      </c>
      <c r="D122" s="249" t="s">
        <v>690</v>
      </c>
      <c r="E122" s="250"/>
      <c r="F122" s="244"/>
      <c r="G122" s="251"/>
      <c r="H122" s="251"/>
      <c r="I122" s="244"/>
      <c r="J122" s="245"/>
      <c r="K122" s="251">
        <v>1</v>
      </c>
      <c r="L122" s="251"/>
      <c r="M122" s="251"/>
      <c r="N122" s="251"/>
      <c r="O122" s="251"/>
      <c r="P122" s="251"/>
      <c r="Q122" s="251"/>
      <c r="R122" s="251"/>
      <c r="S122" s="251">
        <v>1</v>
      </c>
      <c r="T122" s="251"/>
      <c r="U122" s="251"/>
    </row>
    <row r="123" spans="2:21" ht="14.5" x14ac:dyDescent="0.35">
      <c r="B123" s="253" t="s">
        <v>465</v>
      </c>
      <c r="C123" s="252" t="s">
        <v>666</v>
      </c>
      <c r="D123" s="249" t="s">
        <v>690</v>
      </c>
      <c r="E123" s="250"/>
      <c r="F123" s="244"/>
      <c r="G123" s="251"/>
      <c r="H123" s="251"/>
      <c r="I123" s="244"/>
      <c r="J123" s="245"/>
      <c r="K123" s="251">
        <v>1</v>
      </c>
      <c r="L123" s="251">
        <v>1</v>
      </c>
      <c r="M123" s="251"/>
      <c r="N123" s="251">
        <v>1</v>
      </c>
      <c r="O123" s="251"/>
      <c r="P123" s="251"/>
      <c r="Q123" s="251"/>
      <c r="R123" s="251"/>
      <c r="S123" s="251">
        <v>1</v>
      </c>
      <c r="T123" s="251"/>
      <c r="U123" s="251"/>
    </row>
    <row r="124" spans="2:21" ht="14.5" x14ac:dyDescent="0.35">
      <c r="B124" s="253" t="s">
        <v>467</v>
      </c>
      <c r="C124" s="252" t="s">
        <v>468</v>
      </c>
      <c r="D124" s="249" t="s">
        <v>690</v>
      </c>
      <c r="E124" s="250"/>
      <c r="F124" s="244"/>
      <c r="G124" s="251"/>
      <c r="H124" s="251"/>
      <c r="I124" s="244"/>
      <c r="J124" s="245"/>
      <c r="K124" s="251">
        <v>1</v>
      </c>
      <c r="L124" s="251"/>
      <c r="M124" s="251">
        <v>1</v>
      </c>
      <c r="N124" s="251"/>
      <c r="O124" s="251"/>
      <c r="P124" s="251"/>
      <c r="Q124" s="251"/>
      <c r="R124" s="251"/>
      <c r="S124" s="251">
        <v>1</v>
      </c>
      <c r="T124" s="251"/>
      <c r="U124" s="251"/>
    </row>
    <row r="125" spans="2:21" ht="14.5" x14ac:dyDescent="0.35">
      <c r="B125" s="253" t="s">
        <v>470</v>
      </c>
      <c r="C125" s="252" t="s">
        <v>702</v>
      </c>
      <c r="D125" s="249" t="s">
        <v>690</v>
      </c>
      <c r="E125" s="250"/>
      <c r="F125" s="244"/>
      <c r="G125" s="251"/>
      <c r="H125" s="251"/>
      <c r="I125" s="244"/>
      <c r="J125" s="245"/>
      <c r="K125" s="251">
        <v>1</v>
      </c>
      <c r="L125" s="251"/>
      <c r="M125" s="251"/>
      <c r="N125" s="251"/>
      <c r="O125" s="251"/>
      <c r="P125" s="251"/>
      <c r="Q125" s="251"/>
      <c r="R125" s="251"/>
      <c r="S125" s="251">
        <v>1</v>
      </c>
      <c r="T125" s="251"/>
      <c r="U125" s="251"/>
    </row>
    <row r="126" spans="2:21" ht="14.5" x14ac:dyDescent="0.35"/>
    <row r="127" spans="2:21" ht="14.5" x14ac:dyDescent="0.35"/>
    <row r="128" spans="2:21" ht="14.5" x14ac:dyDescent="0.35"/>
    <row r="129" ht="14.5" x14ac:dyDescent="0.35"/>
    <row r="130" ht="14.5" x14ac:dyDescent="0.35"/>
    <row r="131" ht="14.5" x14ac:dyDescent="0.35"/>
    <row r="132" ht="14.5" x14ac:dyDescent="0.35"/>
    <row r="133" ht="14.5" x14ac:dyDescent="0.35"/>
  </sheetData>
  <phoneticPr fontId="13" type="noConversion"/>
  <conditionalFormatting sqref="E1:I2 K1:U1048576 F3:I3 E4:I1048576">
    <cfRule type="cellIs" dxfId="76" priority="8" operator="equal">
      <formula>"?"</formula>
    </cfRule>
    <cfRule type="cellIs" dxfId="75" priority="9"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8" ma:contentTypeDescription="Een nieuw document maken." ma:contentTypeScope="" ma:versionID="bf9043ddf1edcc2f3c35a7fe264050d7">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b55e246e438da25b9b5dc9a07ee65602"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26134C-D829-48E7-B454-2CE241B15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BF10A-C63A-45AC-A859-EC3ACDB5B357}">
  <ds:schemaRefs>
    <ds:schemaRef ds:uri="http://schemas.microsoft.com/office/2006/metadata/properties"/>
    <ds:schemaRef ds:uri="http://schemas.microsoft.com/office/infopath/2007/PartnerControls"/>
    <ds:schemaRef ds:uri="7ddfc4a7-2327-4f2d-b29d-dda666fbba38"/>
    <ds:schemaRef ds:uri="45b0fde6-3671-446b-8026-4c0d418a39e7"/>
  </ds:schemaRefs>
</ds:datastoreItem>
</file>

<file path=customXml/itemProps3.xml><?xml version="1.0" encoding="utf-8"?>
<ds:datastoreItem xmlns:ds="http://schemas.openxmlformats.org/officeDocument/2006/customXml" ds:itemID="{684FB453-C87A-48A3-A9A9-83110FADCA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OVER HET WIJZIGINGENDOCUMENT</vt:lpstr>
      <vt:lpstr>INHOUDELIJK</vt:lpstr>
      <vt:lpstr>AMBITIE</vt:lpstr>
      <vt:lpstr>VERWIJSTABEL ANDERE SYSTEMEN</vt:lpstr>
      <vt:lpstr>PROCESTIPS PER EIS</vt:lpstr>
    </vt:vector>
  </TitlesOfParts>
  <Manager/>
  <Company>Stichting Stimular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Judith de Bree (Stimular)</dc:creator>
  <cp:keywords/>
  <dc:description/>
  <cp:lastModifiedBy>Meike Campen (Stimular)</cp:lastModifiedBy>
  <cp:revision/>
  <dcterms:created xsi:type="dcterms:W3CDTF">2021-09-22T13:28:49Z</dcterms:created>
  <dcterms:modified xsi:type="dcterms:W3CDTF">2025-05-15T12:39:45Z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Order">
    <vt:r8>1384000</vt:r8>
  </property>
  <property fmtid="{D5CDD505-2E9C-101B-9397-08002B2CF9AE}" pid="4" name="MediaServiceImageTags">
    <vt:lpwstr/>
  </property>
</Properties>
</file>